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3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drawings/drawing14.xml" ContentType="application/vnd.openxmlformats-officedocument.drawing+xml"/>
  <Override PartName="/xl/charts/chart1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15.xml" ContentType="application/vnd.openxmlformats-officedocument.drawing+xml"/>
  <Override PartName="/xl/charts/chart16.xml" ContentType="application/vnd.openxmlformats-officedocument.drawingml.chart+xml"/>
  <Override PartName="/xl/drawings/drawing16.xml" ContentType="application/vnd.openxmlformats-officedocument.drawing+xml"/>
  <Override PartName="/xl/charts/chart1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7.xml" ContentType="application/vnd.openxmlformats-officedocument.drawing+xml"/>
  <Override PartName="/xl/charts/chart1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8.xml" ContentType="application/vnd.openxmlformats-officedocument.drawing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19.xml" ContentType="application/vnd.openxmlformats-officedocument.drawing+xml"/>
  <Override PartName="/xl/charts/chart22.xml" ContentType="application/vnd.openxmlformats-officedocument.drawingml.chart+xml"/>
  <Override PartName="/xl/drawings/drawing20.xml" ContentType="application/vnd.openxmlformats-officedocument.drawing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drawings/drawing21.xml" ContentType="application/vnd.openxmlformats-officedocument.drawing+xml"/>
  <Override PartName="/xl/charts/chart2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án\Documents\ZDRAV\"/>
    </mc:Choice>
  </mc:AlternateContent>
  <bookViews>
    <workbookView xWindow="0" yWindow="0" windowWidth="19320" windowHeight="12120"/>
  </bookViews>
  <sheets>
    <sheet name="LE_ž" sheetId="1" r:id="rId1"/>
    <sheet name="LE_m" sheetId="2" r:id="rId2"/>
    <sheet name="Amenable M." sheetId="3" r:id="rId3"/>
    <sheet name="AM vs Expenses" sheetId="4" r:id="rId4"/>
    <sheet name="LE + HLY at birth" sheetId="5" r:id="rId5"/>
    <sheet name="LE + HLY at 65" sheetId="6" r:id="rId6"/>
    <sheet name="Obmedzenia aktivity" sheetId="7" r:id="rId7"/>
    <sheet name="Mortalita_KVCH" sheetId="14" r:id="rId8"/>
    <sheet name="Mortalita_nádory" sheetId="10" r:id="rId9"/>
    <sheet name="Stratené roky" sheetId="11" r:id="rId10"/>
    <sheet name="Ovocie+zelenina" sheetId="12" r:id="rId11"/>
    <sheet name="Nadváha" sheetId="13" r:id="rId12"/>
    <sheet name="Cvičenie" sheetId="8" r:id="rId13"/>
    <sheet name="Priame platby" sheetId="16" r:id="rId14"/>
    <sheet name="Konzultácie" sheetId="17" r:id="rId15"/>
    <sheet name="Vek_lekári" sheetId="18" r:id="rId16"/>
    <sheet name="Vek_zubári" sheetId="19" r:id="rId17"/>
    <sheet name="Úhrady ZP" sheetId="20" r:id="rId18"/>
    <sheet name="Skupiny diagnóz" sheetId="9" r:id="rId19"/>
    <sheet name="Choroby podľa veku" sheetId="21" r:id="rId20"/>
    <sheet name="Typy ZS" sheetId="22" r:id="rId21"/>
  </sheets>
  <externalReferences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9" l="1"/>
  <c r="B4" i="19"/>
  <c r="C10" i="16" l="1"/>
  <c r="C9" i="16"/>
  <c r="C8" i="16"/>
  <c r="C7" i="16"/>
  <c r="E24" i="12" l="1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E4" i="8"/>
  <c r="D21" i="13" l="1"/>
  <c r="D20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D7" i="13"/>
  <c r="D6" i="13"/>
  <c r="D5" i="13"/>
  <c r="D4" i="13"/>
</calcChain>
</file>

<file path=xl/comments1.xml><?xml version="1.0" encoding="utf-8"?>
<comments xmlns="http://schemas.openxmlformats.org/spreadsheetml/2006/main">
  <authors>
    <author>MyOECD</author>
  </authors>
  <commentList>
    <comment ref="BA9" authorId="0" shapeId="0">
      <text>
        <r>
          <rPr>
            <sz val="9"/>
            <color indexed="81"/>
            <rFont val="Tahoma"/>
            <family val="2"/>
          </rPr>
          <t xml:space="preserve">b: Break in series </t>
        </r>
      </text>
    </comment>
    <comment ref="BB10" authorId="0" shapeId="0">
      <text>
        <r>
          <rPr>
            <sz val="9"/>
            <color indexed="81"/>
            <rFont val="Tahoma"/>
            <family val="2"/>
          </rPr>
          <t xml:space="preserve">b: Break in series </t>
        </r>
      </text>
    </comment>
  </commentList>
</comments>
</file>

<file path=xl/comments2.xml><?xml version="1.0" encoding="utf-8"?>
<comments xmlns="http://schemas.openxmlformats.org/spreadsheetml/2006/main">
  <authors>
    <author>MyOECD</author>
  </authors>
  <commentList>
    <comment ref="BA9" authorId="0" shapeId="0">
      <text>
        <r>
          <rPr>
            <sz val="9"/>
            <color indexed="81"/>
            <rFont val="Tahoma"/>
            <family val="2"/>
          </rPr>
          <t xml:space="preserve">b: Break in series </t>
        </r>
      </text>
    </comment>
    <comment ref="BB10" authorId="0" shapeId="0">
      <text>
        <r>
          <rPr>
            <sz val="9"/>
            <color indexed="81"/>
            <rFont val="Tahoma"/>
            <family val="2"/>
          </rPr>
          <t xml:space="preserve">b: Break in series </t>
        </r>
      </text>
    </comment>
  </commentList>
</comments>
</file>

<file path=xl/comments3.xml><?xml version="1.0" encoding="utf-8"?>
<comments xmlns="http://schemas.openxmlformats.org/spreadsheetml/2006/main">
  <authors>
    <author>MyOECD</author>
  </authors>
  <commentList>
    <comment ref="F4" authorId="0" shapeId="0">
      <text>
        <r>
          <rPr>
            <sz val="9"/>
            <color indexed="81"/>
            <rFont val="Segoe UI"/>
            <family val="2"/>
            <charset val="238"/>
          </rPr>
          <t xml:space="preserve">b: Break in series </t>
        </r>
      </text>
    </comment>
    <comment ref="I5" authorId="0" shapeId="0">
      <text>
        <r>
          <rPr>
            <sz val="9"/>
            <color indexed="81"/>
            <rFont val="Segoe UI"/>
            <family val="2"/>
            <charset val="238"/>
          </rPr>
          <t xml:space="preserve">b: Break in series </t>
        </r>
      </text>
    </comment>
    <comment ref="D6" authorId="0" shapeId="0">
      <text>
        <r>
          <rPr>
            <sz val="9"/>
            <color indexed="81"/>
            <rFont val="Segoe UI"/>
            <family val="2"/>
            <charset val="238"/>
          </rPr>
          <t xml:space="preserve">b: Break in series </t>
        </r>
      </text>
    </comment>
    <comment ref="D7" authorId="0" shapeId="0">
      <text>
        <r>
          <rPr>
            <sz val="9"/>
            <color indexed="81"/>
            <rFont val="Segoe UI"/>
            <family val="2"/>
            <charset val="238"/>
          </rPr>
          <t xml:space="preserve">b: Break in series </t>
        </r>
      </text>
    </comment>
  </commentList>
</comments>
</file>

<file path=xl/sharedStrings.xml><?xml version="1.0" encoding="utf-8"?>
<sst xmlns="http://schemas.openxmlformats.org/spreadsheetml/2006/main" count="504" uniqueCount="184">
  <si>
    <t>Life expectancy, Female population at birth, Years</t>
  </si>
  <si>
    <t>Rakúsko</t>
  </si>
  <si>
    <t>Česko</t>
  </si>
  <si>
    <t>Slovensko</t>
  </si>
  <si>
    <t>Poľsko</t>
  </si>
  <si>
    <t>Maďarsko</t>
  </si>
  <si>
    <t>Švajčiarsko</t>
  </si>
  <si>
    <t>Life expectancy, Male population at birth, Years</t>
  </si>
  <si>
    <t>AMIEHS</t>
  </si>
  <si>
    <t>Malta</t>
  </si>
  <si>
    <t>Tobias &amp; Yeh</t>
  </si>
  <si>
    <t>Nolte &amp; McKee</t>
  </si>
  <si>
    <t>Lotyšsko</t>
  </si>
  <si>
    <t>Litva</t>
  </si>
  <si>
    <t>Rumunsko</t>
  </si>
  <si>
    <t>Estónsko</t>
  </si>
  <si>
    <t>Chorvátsko</t>
  </si>
  <si>
    <t>Slovinsko</t>
  </si>
  <si>
    <t>Fínsko</t>
  </si>
  <si>
    <t>Veľká Británia</t>
  </si>
  <si>
    <t>Nemecko</t>
  </si>
  <si>
    <t>Dánsko</t>
  </si>
  <si>
    <t>Švédsko</t>
  </si>
  <si>
    <t>Luxembursko</t>
  </si>
  <si>
    <t>Španielsko</t>
  </si>
  <si>
    <t>Holandsko</t>
  </si>
  <si>
    <t>Francúzsko</t>
  </si>
  <si>
    <t>AMIEHS methodology</t>
  </si>
  <si>
    <t>Výdavky na zdravotníctvo na obyv. (PPP int. $), 2012</t>
  </si>
  <si>
    <t>Podiel ľudí vo veku 65+ deklarujúcich dlhodobé obmedzenia v denných aktivitách</t>
  </si>
  <si>
    <t>(%, rok 2012 alebo posledné dostupné údaje)</t>
  </si>
  <si>
    <t>Bulharsko</t>
  </si>
  <si>
    <t>Írsko</t>
  </si>
  <si>
    <t>Nórsko</t>
  </si>
  <si>
    <t>Taliansko</t>
  </si>
  <si>
    <t>Grécko</t>
  </si>
  <si>
    <t>Cyprus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</si>
  <si>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</si>
  <si>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</si>
  <si>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</si>
  <si>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</si>
  <si>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</si>
  <si>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</si>
  <si>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</si>
  <si>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</si>
  <si>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</si>
  <si>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</si>
  <si>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</si>
  <si>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</si>
  <si>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</si>
  <si>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</si>
  <si>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</si>
  <si>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</si>
  <si>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</si>
  <si>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</si>
  <si>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</si>
  <si>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</si>
  <si>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</si>
  <si>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Years lost, /100 000 population, aged 0-69 years old</t>
  </si>
  <si>
    <t>ČR</t>
  </si>
  <si>
    <t>Health at a Glance 2010: OECD EU Edition
 - © OECD 2010</t>
  </si>
  <si>
    <t>CHAPTER 2, DETERMINANTS OF HEALTH</t>
  </si>
  <si>
    <t>2,5,1 Supply of fruit and vegetables for consumption, 2007 (kg/capita)</t>
  </si>
  <si>
    <t xml:space="preserve"> </t>
  </si>
  <si>
    <t>ovocie</t>
  </si>
  <si>
    <t>zelenina</t>
  </si>
  <si>
    <t>spolu</t>
  </si>
  <si>
    <t>Turecko</t>
  </si>
  <si>
    <t>Obezita a nadváha v populácii nad 30 rokov (BMI &gt;25, rok 2010)</t>
  </si>
  <si>
    <t>muži</t>
  </si>
  <si>
    <t>ženy</t>
  </si>
  <si>
    <t>Cvičenie alebo športová aktivita aspoň raz týždenne</t>
  </si>
  <si>
    <t>takmer denne</t>
  </si>
  <si>
    <t>1-4x týždenne</t>
  </si>
  <si>
    <t>Belgicko</t>
  </si>
  <si>
    <t>Rôzne údaje o priamych platbách domácností za zdravotnú starostlivosť (2013, mil. EUR)</t>
  </si>
  <si>
    <r>
      <t xml:space="preserve">NCZI </t>
    </r>
    <r>
      <rPr>
        <vertAlign val="superscript"/>
        <sz val="11"/>
        <color theme="1"/>
        <rFont val="Calibri"/>
        <family val="2"/>
        <charset val="238"/>
        <scheme val="minor"/>
      </rPr>
      <t>1</t>
    </r>
  </si>
  <si>
    <r>
      <t>odhad INEKO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 2</t>
    </r>
  </si>
  <si>
    <r>
      <t>Štatistický úrad SR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 3</t>
    </r>
  </si>
  <si>
    <t>medicínske tovary a vybavenie</t>
  </si>
  <si>
    <t>ambulantné služby</t>
  </si>
  <si>
    <t>nemocničné služby</t>
  </si>
  <si>
    <t>registrované liečivá (doplatky za lieky na recept + voľný predaj)</t>
  </si>
  <si>
    <t>zdravotnícke pomôcky</t>
  </si>
  <si>
    <t>neregistrované liečivá</t>
  </si>
  <si>
    <t>ambulantná, kúpeľná a nemocničná starostlivosť</t>
  </si>
  <si>
    <t>1 Údaje Národného centra zdravotníckych informácií z výkazov o ekonomike organizácií v zdravotníctve, neobsahujú dopočty za za subjekty neposkytujúce údaje ani odhad neformálnych platieb</t>
  </si>
  <si>
    <t>2 Údaje NCZI zvýšené o odhad údajov za subjekty, ktoré NCZI neposkytli údaje a odhad neformálnych platieb za ambulantné a nemocničné služby</t>
  </si>
  <si>
    <t>3 Vrátane neformálnych platieb, výdavky domácností na zdravotníctvo sú počítané z údajov o maloobchodnom obrate a pravdepodobne sú nadhodnotené</t>
  </si>
  <si>
    <t>Počet konzultácií s lekárom na obyvateľa ročne (rok 2012)</t>
  </si>
  <si>
    <r>
      <t>Maďarsko</t>
    </r>
    <r>
      <rPr>
        <vertAlign val="superscript"/>
        <sz val="10"/>
        <rFont val="Arial"/>
        <family val="2"/>
        <charset val="238"/>
      </rPr>
      <t>1</t>
    </r>
  </si>
  <si>
    <r>
      <t>Nemecko</t>
    </r>
    <r>
      <rPr>
        <vertAlign val="superscript"/>
        <sz val="10"/>
        <rFont val="Arial"/>
        <family val="2"/>
        <charset val="238"/>
      </rPr>
      <t>2</t>
    </r>
  </si>
  <si>
    <r>
      <t>Holandsko</t>
    </r>
    <r>
      <rPr>
        <vertAlign val="superscript"/>
        <sz val="10"/>
        <rFont val="Arial"/>
        <family val="2"/>
        <charset val="238"/>
      </rPr>
      <t>2</t>
    </r>
  </si>
  <si>
    <t>Prameň: OECD Health Statistics 2014, Eurostat Statistics Database, WHO European Health for All Database.</t>
  </si>
  <si>
    <t>EU 25</t>
  </si>
  <si>
    <t>ROČNÝ VÝKAZ M (MZ SR) 1-01 O POČTE A ŠTRUKTÚRE PRACOVNÍKOV V ZDRAVOTNÍCTVE za rok 2013</t>
  </si>
  <si>
    <t>Sumár za územie: Slovenská republika, Zriaďovateľ - spolu</t>
  </si>
  <si>
    <t>Zdroj: NCZI</t>
  </si>
  <si>
    <t>ROK_SPRAC</t>
  </si>
  <si>
    <t>2013</t>
  </si>
  <si>
    <t>MESIAC_SPRAC</t>
  </si>
  <si>
    <t>12</t>
  </si>
  <si>
    <t>UZEMIE_KOD</t>
  </si>
  <si>
    <t>SR</t>
  </si>
  <si>
    <t>ZRIAD_SKUP_KOD</t>
  </si>
  <si>
    <t>Z</t>
  </si>
  <si>
    <t>Veková štruktúra pracovníkov (v rokoch) v jednotlivých povolaniach</t>
  </si>
  <si>
    <t>Veková štruktúra lekárov na Slovensku</t>
  </si>
  <si>
    <t>20-29</t>
  </si>
  <si>
    <t>30-39</t>
  </si>
  <si>
    <t>40-49</t>
  </si>
  <si>
    <t>50-59</t>
  </si>
  <si>
    <t>60+</t>
  </si>
  <si>
    <t>NCZI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</si>
  <si>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</si>
  <si>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</si>
  <si>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</si>
  <si>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</si>
  <si>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</si>
  <si>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</si>
  <si>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</si>
  <si>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</si>
  <si>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</si>
  <si>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komora zubných lekárov</t>
  </si>
  <si>
    <t>&lt;30</t>
  </si>
  <si>
    <t>65+</t>
  </si>
  <si>
    <t>0-4</t>
  </si>
  <si>
    <t>5-9</t>
  </si>
  <si>
    <t>10-14</t>
  </si>
  <si>
    <t>15-19</t>
  </si>
  <si>
    <t>65-69</t>
  </si>
  <si>
    <t>70-74</t>
  </si>
  <si>
    <t>75-79</t>
  </si>
  <si>
    <t>80+</t>
  </si>
  <si>
    <t>Nádory</t>
  </si>
  <si>
    <t>Choroby tráviacej sústavy</t>
  </si>
  <si>
    <t>Choroby obličiek, močovej a pohlavnej sústavy</t>
  </si>
  <si>
    <t>Choroby dýchacej sústavy</t>
  </si>
  <si>
    <t>Endokrinné, nutričné a metabolické choroby</t>
  </si>
  <si>
    <t>Artritídy, artrózy, choroby kĺbov a chrbta</t>
  </si>
  <si>
    <t>Choroby obehovej sústavy (srdca a ciev)</t>
  </si>
  <si>
    <r>
      <t xml:space="preserve">Skupiny diagnóz odčerpávajúce najväčšie zdroje zdravotných poisťovní </t>
    </r>
    <r>
      <rPr>
        <sz val="12"/>
        <color rgb="FF000000"/>
        <rFont val="Calibri"/>
        <family val="2"/>
        <charset val="238"/>
        <scheme val="minor"/>
      </rPr>
      <t>(mil. eur)</t>
    </r>
  </si>
  <si>
    <t>Celkové úhrady zdravotných poisťovní za poskytnutú zdravotnú starostlivosť (v tis. Eur)</t>
  </si>
  <si>
    <t>Kúpeľná starostlivosť</t>
  </si>
  <si>
    <t>Pohotovostná, záchranná a dopravná</t>
  </si>
  <si>
    <t>Zdravotnícke pomôcky</t>
  </si>
  <si>
    <t>Ambulantná všeobecná</t>
  </si>
  <si>
    <t>Spoločné vyšetrovacie a liečebné zložky</t>
  </si>
  <si>
    <t>Ambulantná špecializovaná</t>
  </si>
  <si>
    <t>Lekárenská (lieky na recepty)</t>
  </si>
  <si>
    <t>Ústavná starostlivosť *</t>
  </si>
  <si>
    <t>v zdraví</t>
  </si>
  <si>
    <t>s obmedzenou aktivitou</t>
  </si>
  <si>
    <t>V. Británia</t>
  </si>
  <si>
    <t>Prameň: OECD Health Statistics 2014 (do 2012), Eurostat (2013)</t>
  </si>
  <si>
    <t>Prameň: Šoltés - Gavurová, Ekon. fakulta Technckej univerzity v Košiciach</t>
  </si>
  <si>
    <t>* Údaje v grafe ilustrujú priemer hodnôt za mužov a ženy</t>
  </si>
  <si>
    <t>Prameň: Eurostat Statistics Database</t>
  </si>
  <si>
    <t>* Údaje v grafe ilustrujú priemer hodnôt za mužov a ženy, nezohľadňujú nižší podiel mužov v populácii, ktorá sa dožila 65 rokov</t>
  </si>
  <si>
    <t>Prameň: Eurostat, Health Status Indicators</t>
  </si>
  <si>
    <t>Prameň: Európska komisia, European Core Health Indicators</t>
  </si>
  <si>
    <t>Prameň: OECD.Stat</t>
  </si>
  <si>
    <t>n.a.</t>
  </si>
  <si>
    <t>Prameň: FAOSTAT Database, OECD Health Data 2010</t>
  </si>
  <si>
    <t>Prameň: WHO Global Infobase</t>
  </si>
  <si>
    <t>Prameň: Európska komisia, Eurobarometer 412 „Šport a fyzická aktivita“</t>
  </si>
  <si>
    <t>Prameň: Národné centrum zdravotníckych informácií, Štatistický úrad SR, prepočty INEKO</t>
  </si>
  <si>
    <r>
      <rPr>
        <vertAlign val="superscript"/>
        <sz val="10"/>
        <color indexed="8"/>
        <rFont val="Calibri"/>
        <family val="2"/>
        <charset val="238"/>
      </rPr>
      <t>1</t>
    </r>
    <r>
      <rPr>
        <sz val="10"/>
        <color indexed="8"/>
        <rFont val="Calibri"/>
        <family val="2"/>
        <charset val="238"/>
      </rPr>
      <t xml:space="preserve"> Vrátane diagnostických vyšetrení (ako CT či MR), čo vedie k nadhodnoteniu údaja za Maďarsko</t>
    </r>
  </si>
  <si>
    <r>
      <rPr>
        <vertAlign val="superscript"/>
        <sz val="10"/>
        <color indexed="8"/>
        <rFont val="Calibri"/>
        <family val="2"/>
        <charset val="238"/>
      </rPr>
      <t>2</t>
    </r>
    <r>
      <rPr>
        <sz val="10"/>
        <color indexed="8"/>
        <rFont val="Calibri"/>
        <family val="2"/>
        <charset val="238"/>
      </rPr>
      <t xml:space="preserve"> V Nemecku sa v prípade opakovaných návštev jedného lekára počas 3 mesiacov počíta iba prvá návšteva, v Holandsku nie je započítaná starostlivosť o matky a deti, čo vedie k podhodnoteniu údajov</t>
    </r>
  </si>
  <si>
    <t xml:space="preserve"> Prameň: Národné centrum zdravotníckych informácií, prepočty INEKO</t>
  </si>
  <si>
    <t>Prameň: Slovenská komora zubných lekárov, Národné centrum zdravotníckych informácií</t>
  </si>
  <si>
    <t>Prameň: Slovenská komora zubných lekárov</t>
  </si>
  <si>
    <t>Prameň: Štatistický úrad SR, prepočty INEKO</t>
  </si>
  <si>
    <t>Prameň: Dôvera zdravotná poisťovňa, prepočty INEKO</t>
  </si>
  <si>
    <t>* z úhrad na ústavnú starostlivosť cca 15 % pripadá na ambulantnú starostlivosť</t>
  </si>
  <si>
    <t>Vek zubných lekárov na Slovensku</t>
  </si>
  <si>
    <t>Vek zubných lekárov v Banskobystrickom kraji</t>
  </si>
  <si>
    <t>Úmrtnosť na rakovinu</t>
  </si>
  <si>
    <t>(2011, na 100 000 obyvateľov, vekovo-štandardizované údaje)</t>
  </si>
  <si>
    <r>
      <rPr>
        <b/>
        <sz val="11"/>
        <color theme="1"/>
        <rFont val="Calibri"/>
        <family val="2"/>
        <charset val="238"/>
        <scheme val="minor"/>
      </rPr>
      <t>Úmrtnosť na kardiovaskulárne ochorenia</t>
    </r>
    <r>
      <rPr>
        <sz val="11"/>
        <color theme="1"/>
        <rFont val="Calibri"/>
        <family val="2"/>
        <charset val="238"/>
        <scheme val="minor"/>
      </rPr>
      <t xml:space="preserve"> (2011, na 100 000 obyvateľov)</t>
    </r>
  </si>
  <si>
    <r>
      <t xml:space="preserve">Očakávaná stredná dĺžka života a zostávajúce roky života v zdraví vo veku 65 rokov* </t>
    </r>
    <r>
      <rPr>
        <sz val="12"/>
        <color rgb="FF262626"/>
        <rFont val="Calibri"/>
        <family val="2"/>
        <charset val="238"/>
        <scheme val="minor"/>
      </rPr>
      <t>(2013)</t>
    </r>
  </si>
  <si>
    <r>
      <t xml:space="preserve">Očakávaná stredná dĺžka života a roky života v zdraví pri narodení* </t>
    </r>
    <r>
      <rPr>
        <sz val="12"/>
        <color rgb="FF262626"/>
        <rFont val="Calibri"/>
        <family val="2"/>
        <charset val="238"/>
        <scheme val="minor"/>
      </rPr>
      <t>(2013)</t>
    </r>
  </si>
  <si>
    <r>
      <t xml:space="preserve">Liečiteľná úmrtnosť vs výdavky na zdravotníctvo na obyvateľa </t>
    </r>
    <r>
      <rPr>
        <sz val="9"/>
        <color rgb="FF000000"/>
        <rFont val="Calibri"/>
        <family val="2"/>
        <charset val="238"/>
        <scheme val="minor"/>
      </rPr>
      <t>(2012, metodika AMIEHS)</t>
    </r>
  </si>
  <si>
    <r>
      <t xml:space="preserve">Liečiteľná úmrtnosť v krajinách EÚ </t>
    </r>
    <r>
      <rPr>
        <sz val="10"/>
        <color rgb="FF000000"/>
        <rFont val="Calibri"/>
        <family val="2"/>
        <charset val="238"/>
        <scheme val="minor"/>
      </rPr>
      <t>(vekovo-štandardizovaná, na 100 000 obyv.</t>
    </r>
    <r>
      <rPr>
        <sz val="10.5"/>
        <color rgb="FF000000"/>
        <rFont val="Calibri"/>
        <family val="2"/>
        <charset val="238"/>
        <scheme val="minor"/>
      </rPr>
      <t>, rok 2012)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</si>
</sst>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dd\.mm\.yy"/>
    <numFmt numFmtId="166" formatCode="#,##0.0"/>
  </numFmts>
  <fonts count="7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Verdana"/>
      <family val="2"/>
    </font>
    <font>
      <b/>
      <sz val="12"/>
      <name val="Verdana"/>
      <family val="2"/>
    </font>
    <font>
      <b/>
      <sz val="10"/>
      <name val="Arial"/>
      <family val="2"/>
    </font>
    <font>
      <b/>
      <sz val="11"/>
      <name val="Verdana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  <charset val="238"/>
    </font>
    <font>
      <u/>
      <sz val="10"/>
      <color indexed="12"/>
      <name val="Arial"/>
      <family val="2"/>
    </font>
    <font>
      <b/>
      <u/>
      <sz val="12"/>
      <color indexed="12"/>
      <name val="Verdana"/>
      <family val="2"/>
    </font>
    <font>
      <sz val="9"/>
      <color indexed="81"/>
      <name val="Tahoma"/>
      <family val="2"/>
    </font>
    <font>
      <b/>
      <sz val="10"/>
      <color theme="1"/>
      <name val="Arial"/>
      <family val="2"/>
    </font>
    <font>
      <sz val="10"/>
      <name val="MS Sans Serif"/>
      <family val="2"/>
    </font>
    <font>
      <sz val="8"/>
      <color indexed="9"/>
      <name val="Verdana"/>
      <family val="2"/>
    </font>
    <font>
      <b/>
      <sz val="10"/>
      <name val="Arial"/>
      <family val="2"/>
      <charset val="238"/>
    </font>
    <font>
      <b/>
      <sz val="8"/>
      <color indexed="9"/>
      <name val="Verdana"/>
      <family val="2"/>
    </font>
    <font>
      <sz val="8"/>
      <name val="Verdana"/>
      <family val="2"/>
    </font>
    <font>
      <sz val="8"/>
      <name val="Arial"/>
      <family val="2"/>
    </font>
    <font>
      <sz val="9"/>
      <color indexed="81"/>
      <name val="Segoe UI"/>
      <family val="2"/>
      <charset val="238"/>
    </font>
    <font>
      <b/>
      <sz val="9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sz val="8"/>
      <color theme="1"/>
      <name val="Tahom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8"/>
      <color rgb="FFC00000"/>
      <name val="Arial"/>
      <family val="2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vertAlign val="superscript"/>
      <sz val="11"/>
      <color theme="1"/>
      <name val="Calibri"/>
      <family val="2"/>
      <charset val="238"/>
      <scheme val="minor"/>
    </font>
    <font>
      <sz val="11"/>
      <color theme="9" tint="-0.499984740745262"/>
      <name val="Calibri"/>
      <family val="2"/>
      <charset val="238"/>
      <scheme val="minor"/>
    </font>
    <font>
      <vertAlign val="superscript"/>
      <sz val="10"/>
      <name val="Arial"/>
      <family val="2"/>
      <charset val="238"/>
    </font>
    <font>
      <sz val="10"/>
      <color rgb="FFFF0000"/>
      <name val="Arial"/>
      <family val="2"/>
    </font>
    <font>
      <sz val="9"/>
      <color theme="1"/>
      <name val="Calibri"/>
      <family val="2"/>
      <charset val="238"/>
      <scheme val="minor"/>
    </font>
    <font>
      <sz val="10"/>
      <color rgb="FF0070C0"/>
      <name val="Arial"/>
      <family val="2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i/>
      <sz val="10"/>
      <name val="Arial CE"/>
      <family val="2"/>
      <charset val="238"/>
    </font>
    <font>
      <sz val="8"/>
      <name val="Arial CE"/>
      <charset val="238"/>
    </font>
    <font>
      <sz val="8"/>
      <color theme="0" tint="-0.499984740745262"/>
      <name val="Arial CE"/>
      <charset val="238"/>
    </font>
    <font>
      <sz val="11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sz val="8"/>
      <color theme="1" tint="0.14999847407452621"/>
      <name val="Arial CE"/>
      <charset val="238"/>
    </font>
    <font>
      <sz val="11"/>
      <color theme="1" tint="0.14999847407452621"/>
      <name val="Calibri"/>
      <family val="2"/>
      <charset val="238"/>
      <scheme val="minor"/>
    </font>
    <font>
      <b/>
      <sz val="10"/>
      <name val="Arial CE"/>
      <charset val="238"/>
    </font>
    <font>
      <sz val="8"/>
      <color theme="1"/>
      <name val="Arial"/>
      <family val="2"/>
      <charset val="238"/>
    </font>
    <font>
      <sz val="10"/>
      <name val="Arial Narrow"/>
      <family val="2"/>
      <charset val="238"/>
    </font>
    <font>
      <b/>
      <sz val="13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b/>
      <sz val="11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</font>
    <font>
      <b/>
      <sz val="11"/>
      <color theme="0" tint="-0.34998626667073579"/>
      <name val="Calibri"/>
      <family val="2"/>
      <charset val="238"/>
      <scheme val="minor"/>
    </font>
    <font>
      <b/>
      <sz val="10"/>
      <name val="MS Sans Serif"/>
      <charset val="238"/>
    </font>
    <font>
      <b/>
      <sz val="11"/>
      <color theme="0" tint="-0.499984740745262"/>
      <name val="Verdana"/>
      <family val="2"/>
    </font>
    <font>
      <sz val="11"/>
      <name val="Arial"/>
      <family val="2"/>
      <charset val="238"/>
    </font>
    <font>
      <sz val="10"/>
      <color rgb="FF0070C0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vertAlign val="superscript"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3"/>
      <color rgb="FF404040"/>
      <name val="Calibri"/>
      <family val="2"/>
      <charset val="238"/>
      <scheme val="minor"/>
    </font>
    <font>
      <b/>
      <sz val="12"/>
      <color rgb="FF404040"/>
      <name val="Calibri"/>
      <family val="2"/>
      <charset val="238"/>
      <scheme val="minor"/>
    </font>
    <font>
      <sz val="10"/>
      <color rgb="FF262626"/>
      <name val="Calibri"/>
      <family val="2"/>
      <charset val="238"/>
      <scheme val="minor"/>
    </font>
    <font>
      <b/>
      <sz val="12"/>
      <color rgb="FF262626"/>
      <name val="Calibri"/>
      <family val="2"/>
      <charset val="238"/>
      <scheme val="minor"/>
    </font>
    <font>
      <sz val="12"/>
      <color rgb="FF262626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.5"/>
      <color rgb="FF00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5E5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A1E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8">
    <xf numFmtId="0" fontId="0" fillId="0" borderId="0"/>
    <xf numFmtId="0" fontId="6" fillId="0" borderId="0" applyFill="0"/>
    <xf numFmtId="0" fontId="9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6" fillId="0" borderId="0"/>
    <xf numFmtId="9" fontId="28" fillId="0" borderId="0" applyFont="0" applyFill="0" applyBorder="0" applyAlignment="0" applyProtection="0"/>
    <xf numFmtId="0" fontId="37" fillId="0" borderId="0" applyBorder="0"/>
    <xf numFmtId="0" fontId="60" fillId="0" borderId="0"/>
  </cellStyleXfs>
  <cellXfs count="176">
    <xf numFmtId="0" fontId="0" fillId="0" borderId="0" xfId="0"/>
    <xf numFmtId="0" fontId="2" fillId="0" borderId="0" xfId="0" applyFont="1" applyFill="1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5" fillId="0" borderId="1" xfId="0" applyFont="1" applyFill="1" applyBorder="1" applyAlignment="1">
      <alignment vertical="top" wrapText="1"/>
    </xf>
    <xf numFmtId="1" fontId="7" fillId="0" borderId="1" xfId="0" applyNumberFormat="1" applyFont="1" applyFill="1" applyBorder="1" applyAlignment="1" applyProtection="1">
      <alignment horizontal="right"/>
    </xf>
    <xf numFmtId="164" fontId="7" fillId="0" borderId="1" xfId="0" applyNumberFormat="1" applyFont="1" applyFill="1" applyBorder="1" applyAlignment="1" applyProtection="1">
      <alignment horizontal="right"/>
    </xf>
    <xf numFmtId="0" fontId="5" fillId="3" borderId="1" xfId="0" applyFont="1" applyFill="1" applyBorder="1" applyAlignment="1">
      <alignment vertical="top" wrapText="1"/>
    </xf>
    <xf numFmtId="0" fontId="7" fillId="0" borderId="0" xfId="0" applyFont="1" applyAlignment="1">
      <alignment horizontal="right"/>
    </xf>
    <xf numFmtId="164" fontId="8" fillId="0" borderId="0" xfId="0" applyNumberFormat="1" applyFont="1" applyAlignment="1">
      <alignment horizontal="center"/>
    </xf>
    <xf numFmtId="0" fontId="10" fillId="0" borderId="0" xfId="2" applyFont="1" applyFill="1" applyAlignment="1" applyProtection="1"/>
    <xf numFmtId="1" fontId="7" fillId="0" borderId="1" xfId="0" applyNumberFormat="1" applyFont="1" applyFill="1" applyBorder="1" applyAlignment="1">
      <alignment horizontal="right"/>
    </xf>
    <xf numFmtId="164" fontId="7" fillId="0" borderId="1" xfId="0" applyNumberFormat="1" applyFont="1" applyFill="1" applyBorder="1" applyAlignment="1">
      <alignment horizontal="right"/>
    </xf>
    <xf numFmtId="1" fontId="7" fillId="0" borderId="1" xfId="0" applyNumberFormat="1" applyFont="1" applyBorder="1" applyAlignment="1">
      <alignment horizontal="right"/>
    </xf>
    <xf numFmtId="0" fontId="12" fillId="4" borderId="0" xfId="0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4" xfId="0" applyFill="1" applyBorder="1"/>
    <xf numFmtId="0" fontId="13" fillId="0" borderId="5" xfId="3" applyFont="1" applyFill="1" applyBorder="1"/>
    <xf numFmtId="0" fontId="13" fillId="0" borderId="5" xfId="3" applyFill="1" applyBorder="1"/>
    <xf numFmtId="0" fontId="13" fillId="0" borderId="0" xfId="3" applyFont="1"/>
    <xf numFmtId="1" fontId="13" fillId="0" borderId="0" xfId="3" applyNumberFormat="1" applyFill="1" applyBorder="1"/>
    <xf numFmtId="1" fontId="13" fillId="0" borderId="6" xfId="3" applyNumberFormat="1" applyFill="1" applyBorder="1"/>
    <xf numFmtId="1" fontId="0" fillId="0" borderId="0" xfId="0" applyNumberFormat="1"/>
    <xf numFmtId="2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15" fillId="0" borderId="0" xfId="0" applyFont="1"/>
    <xf numFmtId="0" fontId="16" fillId="5" borderId="7" xfId="0" applyFont="1" applyFill="1" applyBorder="1" applyAlignment="1">
      <alignment horizontal="right" vertical="center" wrapText="1"/>
    </xf>
    <xf numFmtId="3" fontId="18" fillId="0" borderId="1" xfId="0" applyNumberFormat="1" applyFont="1" applyFill="1" applyBorder="1" applyAlignment="1">
      <alignment horizontal="right"/>
    </xf>
    <xf numFmtId="0" fontId="9" fillId="0" borderId="0" xfId="2" applyAlignment="1" applyProtection="1"/>
    <xf numFmtId="0" fontId="0" fillId="0" borderId="0" xfId="0" applyAlignment="1">
      <alignment horizontal="right" vertical="center"/>
    </xf>
    <xf numFmtId="0" fontId="0" fillId="0" borderId="0" xfId="0" applyAlignment="1"/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12" fillId="0" borderId="8" xfId="0" applyFont="1" applyBorder="1"/>
    <xf numFmtId="0" fontId="12" fillId="0" borderId="8" xfId="0" applyFont="1" applyBorder="1" applyAlignment="1">
      <alignment horizontal="right" vertical="center"/>
    </xf>
    <xf numFmtId="0" fontId="0" fillId="0" borderId="0" xfId="0" applyAlignment="1">
      <alignment horizontal="right"/>
    </xf>
    <xf numFmtId="164" fontId="0" fillId="0" borderId="0" xfId="0" applyNumberFormat="1" applyFont="1"/>
    <xf numFmtId="1" fontId="0" fillId="0" borderId="0" xfId="0" applyNumberFormat="1" applyFont="1" applyAlignment="1">
      <alignment horizontal="right" vertical="center"/>
    </xf>
    <xf numFmtId="164" fontId="0" fillId="0" borderId="0" xfId="0" applyNumberFormat="1"/>
    <xf numFmtId="164" fontId="0" fillId="0" borderId="0" xfId="0" applyNumberFormat="1" applyFill="1"/>
    <xf numFmtId="1" fontId="21" fillId="0" borderId="0" xfId="0" applyNumberFormat="1" applyFont="1" applyBorder="1" applyAlignment="1">
      <alignment horizontal="right" vertical="center" wrapText="1"/>
    </xf>
    <xf numFmtId="1" fontId="6" fillId="0" borderId="0" xfId="4" applyNumberFormat="1" applyFont="1" applyFill="1" applyBorder="1" applyAlignment="1">
      <alignment horizontal="right" vertical="center"/>
    </xf>
    <xf numFmtId="164" fontId="0" fillId="0" borderId="9" xfId="0" applyNumberFormat="1" applyFont="1" applyBorder="1"/>
    <xf numFmtId="1" fontId="0" fillId="0" borderId="9" xfId="0" applyNumberFormat="1" applyFont="1" applyBorder="1" applyAlignment="1">
      <alignment horizontal="right" vertical="center"/>
    </xf>
    <xf numFmtId="0" fontId="22" fillId="0" borderId="0" xfId="0" applyFont="1"/>
    <xf numFmtId="1" fontId="24" fillId="0" borderId="0" xfId="0" applyNumberFormat="1" applyFont="1" applyFill="1" applyAlignment="1">
      <alignment horizontal="right" vertical="center" wrapText="1"/>
    </xf>
    <xf numFmtId="1" fontId="25" fillId="0" borderId="0" xfId="0" applyNumberFormat="1" applyFont="1" applyFill="1" applyAlignment="1">
      <alignment horizontal="right" vertical="center" wrapText="1"/>
    </xf>
    <xf numFmtId="0" fontId="26" fillId="0" borderId="0" xfId="0" applyFont="1"/>
    <xf numFmtId="0" fontId="17" fillId="0" borderId="1" xfId="0" applyFont="1" applyFill="1" applyBorder="1" applyAlignment="1">
      <alignment wrapText="1"/>
    </xf>
    <xf numFmtId="164" fontId="30" fillId="0" borderId="0" xfId="0" applyNumberFormat="1" applyFont="1"/>
    <xf numFmtId="0" fontId="0" fillId="0" borderId="0" xfId="0" applyFont="1"/>
    <xf numFmtId="0" fontId="32" fillId="0" borderId="0" xfId="0" applyFont="1"/>
    <xf numFmtId="0" fontId="30" fillId="0" borderId="0" xfId="0" applyFont="1"/>
    <xf numFmtId="0" fontId="6" fillId="0" borderId="0" xfId="0" applyFont="1" applyFill="1" applyBorder="1" applyAlignment="1">
      <alignment horizontal="left" vertical="center" wrapText="1"/>
    </xf>
    <xf numFmtId="164" fontId="6" fillId="0" borderId="0" xfId="0" applyNumberFormat="1" applyFont="1" applyFill="1" applyBorder="1" applyAlignment="1" applyProtection="1">
      <alignment horizontal="right" vertical="center"/>
    </xf>
    <xf numFmtId="0" fontId="18" fillId="0" borderId="0" xfId="0" applyFont="1" applyFill="1" applyBorder="1" applyAlignment="1">
      <alignment horizontal="center" vertical="center"/>
    </xf>
    <xf numFmtId="0" fontId="34" fillId="0" borderId="0" xfId="0" applyFont="1"/>
    <xf numFmtId="0" fontId="6" fillId="0" borderId="0" xfId="0" applyFont="1" applyBorder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0" fontId="35" fillId="0" borderId="0" xfId="0" applyFont="1"/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0" fontId="38" fillId="0" borderId="0" xfId="6" applyFont="1" applyAlignment="1"/>
    <xf numFmtId="0" fontId="0" fillId="0" borderId="13" xfId="0" applyFont="1" applyBorder="1" applyAlignment="1"/>
    <xf numFmtId="0" fontId="0" fillId="0" borderId="13" xfId="0" applyBorder="1" applyAlignment="1"/>
    <xf numFmtId="0" fontId="0" fillId="0" borderId="0" xfId="0" applyAlignment="1">
      <alignment vertical="center" wrapText="1"/>
    </xf>
    <xf numFmtId="0" fontId="39" fillId="0" borderId="0" xfId="0" applyFont="1" applyFill="1" applyBorder="1" applyAlignment="1"/>
    <xf numFmtId="0" fontId="1" fillId="0" borderId="0" xfId="0" applyFont="1" applyFill="1" applyBorder="1" applyAlignment="1"/>
    <xf numFmtId="0" fontId="40" fillId="0" borderId="0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 wrapText="1"/>
    </xf>
    <xf numFmtId="9" fontId="0" fillId="0" borderId="0" xfId="5" applyFont="1" applyAlignment="1"/>
    <xf numFmtId="0" fontId="41" fillId="0" borderId="0" xfId="0" applyFont="1" applyBorder="1" applyAlignment="1">
      <alignment horizontal="center" wrapText="1"/>
    </xf>
    <xf numFmtId="0" fontId="0" fillId="0" borderId="0" xfId="0" applyNumberFormat="1"/>
    <xf numFmtId="3" fontId="42" fillId="0" borderId="0" xfId="0" applyNumberFormat="1" applyFont="1" applyAlignment="1"/>
    <xf numFmtId="9" fontId="0" fillId="0" borderId="0" xfId="5" applyFont="1"/>
    <xf numFmtId="9" fontId="29" fillId="0" borderId="0" xfId="0" applyNumberFormat="1" applyFont="1"/>
    <xf numFmtId="0" fontId="29" fillId="0" borderId="0" xfId="0" applyFont="1" applyAlignment="1">
      <alignment horizontal="center"/>
    </xf>
    <xf numFmtId="0" fontId="43" fillId="0" borderId="0" xfId="0" applyFont="1"/>
    <xf numFmtId="0" fontId="44" fillId="0" borderId="0" xfId="0" applyFont="1" applyAlignment="1">
      <alignment horizontal="center"/>
    </xf>
    <xf numFmtId="0" fontId="44" fillId="0" borderId="0" xfId="0" applyNumberFormat="1" applyFont="1"/>
    <xf numFmtId="0" fontId="44" fillId="0" borderId="0" xfId="0" applyFont="1"/>
    <xf numFmtId="0" fontId="45" fillId="0" borderId="0" xfId="0" applyFont="1" applyBorder="1" applyAlignment="1">
      <alignment horizontal="center" vertical="center" wrapText="1"/>
    </xf>
    <xf numFmtId="0" fontId="46" fillId="0" borderId="0" xfId="0" applyFont="1"/>
    <xf numFmtId="0" fontId="46" fillId="0" borderId="0" xfId="0" applyFont="1" applyAlignment="1">
      <alignment horizontal="right"/>
    </xf>
    <xf numFmtId="0" fontId="47" fillId="0" borderId="0" xfId="0" applyFont="1" applyAlignment="1">
      <alignment horizontal="center"/>
    </xf>
    <xf numFmtId="0" fontId="48" fillId="0" borderId="14" xfId="0" applyFont="1" applyBorder="1"/>
    <xf numFmtId="3" fontId="37" fillId="6" borderId="14" xfId="0" applyNumberFormat="1" applyFont="1" applyFill="1" applyBorder="1" applyAlignment="1">
      <alignment horizontal="right" vertical="top" wrapText="1"/>
    </xf>
    <xf numFmtId="3" fontId="37" fillId="6" borderId="15" xfId="0" applyNumberFormat="1" applyFont="1" applyFill="1" applyBorder="1" applyAlignment="1">
      <alignment horizontal="right" vertical="top" wrapText="1"/>
    </xf>
    <xf numFmtId="3" fontId="37" fillId="6" borderId="16" xfId="0" applyNumberFormat="1" applyFont="1" applyFill="1" applyBorder="1" applyAlignment="1">
      <alignment horizontal="right" vertical="top" wrapText="1"/>
    </xf>
    <xf numFmtId="3" fontId="37" fillId="6" borderId="15" xfId="0" applyNumberFormat="1" applyFont="1" applyFill="1" applyBorder="1" applyAlignment="1">
      <alignment horizontal="right" wrapText="1"/>
    </xf>
    <xf numFmtId="0" fontId="48" fillId="0" borderId="0" xfId="0" applyFont="1" applyBorder="1"/>
    <xf numFmtId="0" fontId="0" fillId="0" borderId="0" xfId="0" applyFill="1" applyBorder="1"/>
    <xf numFmtId="0" fontId="0" fillId="0" borderId="0" xfId="0" applyFont="1" applyFill="1" applyBorder="1"/>
    <xf numFmtId="1" fontId="15" fillId="0" borderId="0" xfId="5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37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1" fontId="0" fillId="0" borderId="0" xfId="0" applyNumberFormat="1" applyFont="1" applyFill="1" applyBorder="1"/>
    <xf numFmtId="0" fontId="50" fillId="0" borderId="0" xfId="0" applyFont="1" applyAlignment="1">
      <alignment horizontal="left" vertical="center" readingOrder="1"/>
    </xf>
    <xf numFmtId="9" fontId="28" fillId="0" borderId="0" xfId="5" applyFont="1"/>
    <xf numFmtId="9" fontId="28" fillId="0" borderId="0" xfId="5" applyFont="1" applyAlignment="1">
      <alignment horizontal="center"/>
    </xf>
    <xf numFmtId="9" fontId="28" fillId="0" borderId="0" xfId="5" applyFont="1" applyFill="1"/>
    <xf numFmtId="0" fontId="52" fillId="0" borderId="0" xfId="0" applyFont="1" applyFill="1" applyAlignment="1"/>
    <xf numFmtId="0" fontId="53" fillId="0" borderId="0" xfId="0" applyFont="1" applyFill="1" applyAlignment="1"/>
    <xf numFmtId="0" fontId="54" fillId="0" borderId="0" xfId="0" applyFont="1" applyFill="1" applyAlignment="1"/>
    <xf numFmtId="9" fontId="54" fillId="0" borderId="0" xfId="5" applyFont="1" applyFill="1" applyAlignment="1"/>
    <xf numFmtId="0" fontId="55" fillId="0" borderId="0" xfId="0" applyFont="1" applyFill="1" applyBorder="1" applyAlignment="1">
      <alignment horizontal="center" vertical="center" wrapText="1"/>
    </xf>
    <xf numFmtId="3" fontId="49" fillId="0" borderId="0" xfId="0" applyNumberFormat="1" applyFont="1" applyFill="1" applyBorder="1" applyAlignment="1">
      <alignment horizontal="right" vertical="center" indent="1"/>
    </xf>
    <xf numFmtId="0" fontId="49" fillId="0" borderId="14" xfId="0" applyFont="1" applyFill="1" applyBorder="1" applyAlignment="1">
      <alignment horizontal="left" vertical="center" indent="1"/>
    </xf>
    <xf numFmtId="3" fontId="49" fillId="0" borderId="14" xfId="0" applyNumberFormat="1" applyFont="1" applyFill="1" applyBorder="1" applyAlignment="1">
      <alignment horizontal="right" vertical="center" indent="1"/>
    </xf>
    <xf numFmtId="0" fontId="49" fillId="0" borderId="14" xfId="0" applyFont="1" applyFill="1" applyBorder="1" applyAlignment="1">
      <alignment horizontal="left" indent="1"/>
    </xf>
    <xf numFmtId="0" fontId="56" fillId="0" borderId="14" xfId="0" applyFont="1" applyFill="1" applyBorder="1" applyAlignment="1">
      <alignment horizontal="left" indent="1"/>
    </xf>
    <xf numFmtId="164" fontId="0" fillId="0" borderId="0" xfId="0" applyNumberFormat="1" applyFill="1" applyAlignment="1">
      <alignment horizontal="right" vertical="center"/>
    </xf>
    <xf numFmtId="0" fontId="23" fillId="0" borderId="10" xfId="0" applyFont="1" applyFill="1" applyBorder="1" applyAlignment="1">
      <alignment vertical="center"/>
    </xf>
    <xf numFmtId="1" fontId="23" fillId="0" borderId="0" xfId="0" applyNumberFormat="1" applyFont="1" applyFill="1" applyAlignment="1">
      <alignment horizontal="right" vertical="center" wrapText="1"/>
    </xf>
    <xf numFmtId="1" fontId="23" fillId="0" borderId="0" xfId="0" applyNumberFormat="1" applyFont="1" applyFill="1" applyBorder="1" applyAlignment="1">
      <alignment horizontal="right" vertical="center" wrapText="1"/>
    </xf>
    <xf numFmtId="0" fontId="23" fillId="0" borderId="11" xfId="0" applyFont="1" applyFill="1" applyBorder="1" applyAlignment="1">
      <alignment vertical="center"/>
    </xf>
    <xf numFmtId="1" fontId="23" fillId="0" borderId="12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horizontal="right" vertical="center"/>
    </xf>
    <xf numFmtId="0" fontId="14" fillId="5" borderId="1" xfId="0" applyFont="1" applyFill="1" applyBorder="1" applyAlignment="1">
      <alignment horizontal="center" wrapText="1"/>
    </xf>
    <xf numFmtId="0" fontId="43" fillId="0" borderId="0" xfId="0" applyFont="1" applyAlignment="1">
      <alignment horizontal="right"/>
    </xf>
    <xf numFmtId="164" fontId="43" fillId="0" borderId="0" xfId="0" applyNumberFormat="1" applyFont="1"/>
    <xf numFmtId="164" fontId="57" fillId="0" borderId="0" xfId="0" applyNumberFormat="1" applyFont="1"/>
    <xf numFmtId="164" fontId="7" fillId="0" borderId="0" xfId="0" applyNumberFormat="1" applyFont="1" applyFill="1" applyBorder="1" applyAlignment="1" applyProtection="1">
      <alignment horizontal="right"/>
    </xf>
    <xf numFmtId="0" fontId="6" fillId="0" borderId="17" xfId="0" applyFont="1" applyBorder="1"/>
    <xf numFmtId="0" fontId="6" fillId="0" borderId="17" xfId="0" applyFont="1" applyBorder="1" applyAlignment="1">
      <alignment wrapText="1"/>
    </xf>
    <xf numFmtId="0" fontId="6" fillId="0" borderId="17" xfId="0" applyFont="1" applyBorder="1" applyAlignment="1">
      <alignment horizontal="center" wrapText="1"/>
    </xf>
    <xf numFmtId="0" fontId="58" fillId="0" borderId="5" xfId="3" applyFont="1" applyFill="1" applyBorder="1"/>
    <xf numFmtId="0" fontId="15" fillId="0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4" fillId="0" borderId="0" xfId="0" applyFont="1" applyFill="1"/>
    <xf numFmtId="0" fontId="59" fillId="2" borderId="1" xfId="0" applyFont="1" applyFill="1" applyBorder="1" applyAlignment="1">
      <alignment horizontal="center" vertical="top" wrapText="1"/>
    </xf>
    <xf numFmtId="164" fontId="7" fillId="0" borderId="0" xfId="0" applyNumberFormat="1" applyFont="1" applyFill="1" applyBorder="1" applyAlignment="1">
      <alignment horizontal="right"/>
    </xf>
    <xf numFmtId="0" fontId="37" fillId="7" borderId="18" xfId="0" applyNumberFormat="1" applyFont="1" applyFill="1" applyBorder="1" applyAlignment="1"/>
    <xf numFmtId="0" fontId="15" fillId="7" borderId="18" xfId="0" applyNumberFormat="1" applyFont="1" applyFill="1" applyBorder="1" applyAlignment="1"/>
    <xf numFmtId="0" fontId="37" fillId="0" borderId="0" xfId="0" applyNumberFormat="1" applyFont="1" applyFill="1" applyBorder="1" applyAlignment="1"/>
    <xf numFmtId="165" fontId="37" fillId="0" borderId="0" xfId="0" applyNumberFormat="1" applyFont="1" applyFill="1" applyBorder="1" applyAlignment="1"/>
    <xf numFmtId="166" fontId="37" fillId="0" borderId="18" xfId="0" applyNumberFormat="1" applyFont="1" applyFill="1" applyBorder="1" applyAlignment="1"/>
    <xf numFmtId="0" fontId="61" fillId="0" borderId="0" xfId="0" applyNumberFormat="1" applyFont="1" applyFill="1" applyBorder="1" applyAlignment="1"/>
    <xf numFmtId="0" fontId="55" fillId="0" borderId="14" xfId="0" applyFont="1" applyFill="1" applyBorder="1" applyAlignment="1">
      <alignment horizontal="left" vertical="center"/>
    </xf>
    <xf numFmtId="0" fontId="55" fillId="0" borderId="14" xfId="0" applyFont="1" applyFill="1" applyBorder="1" applyAlignment="1">
      <alignment horizontal="center" vertical="center" wrapText="1"/>
    </xf>
    <xf numFmtId="0" fontId="62" fillId="0" borderId="0" xfId="0" applyFont="1" applyAlignment="1">
      <alignment horizontal="justify" vertical="center"/>
    </xf>
    <xf numFmtId="0" fontId="62" fillId="0" borderId="0" xfId="0" applyFont="1" applyAlignment="1">
      <alignment horizontal="left" vertical="center"/>
    </xf>
    <xf numFmtId="0" fontId="63" fillId="0" borderId="0" xfId="0" applyFont="1" applyAlignment="1">
      <alignment horizontal="left" vertical="center"/>
    </xf>
    <xf numFmtId="0" fontId="64" fillId="0" borderId="0" xfId="0" applyFont="1" applyAlignment="1">
      <alignment horizontal="left" vertical="center"/>
    </xf>
    <xf numFmtId="0" fontId="62" fillId="0" borderId="0" xfId="0" applyFont="1"/>
    <xf numFmtId="0" fontId="65" fillId="0" borderId="0" xfId="0" applyFont="1" applyAlignment="1">
      <alignment horizontal="left" vertical="center"/>
    </xf>
    <xf numFmtId="164" fontId="6" fillId="0" borderId="0" xfId="0" applyNumberFormat="1" applyFont="1"/>
    <xf numFmtId="164" fontId="42" fillId="0" borderId="0" xfId="0" applyNumberFormat="1" applyFont="1"/>
    <xf numFmtId="0" fontId="65" fillId="0" borderId="0" xfId="0" applyFont="1"/>
    <xf numFmtId="0" fontId="66" fillId="0" borderId="0" xfId="0" applyFont="1"/>
    <xf numFmtId="0" fontId="62" fillId="0" borderId="0" xfId="0" applyFont="1" applyAlignment="1">
      <alignment horizontal="left"/>
    </xf>
    <xf numFmtId="0" fontId="69" fillId="0" borderId="0" xfId="0" applyFont="1" applyAlignment="1">
      <alignment horizontal="left" vertical="center" readingOrder="1"/>
    </xf>
    <xf numFmtId="0" fontId="0" fillId="0" borderId="0" xfId="0" applyNumberFormat="1" applyFont="1" applyAlignment="1">
      <alignment horizontal="right"/>
    </xf>
    <xf numFmtId="3" fontId="42" fillId="0" borderId="0" xfId="0" applyNumberFormat="1" applyFont="1" applyAlignment="1">
      <alignment horizontal="center"/>
    </xf>
    <xf numFmtId="0" fontId="70" fillId="0" borderId="0" xfId="0" applyFont="1" applyAlignment="1">
      <alignment horizontal="left" vertical="center" readingOrder="1"/>
    </xf>
    <xf numFmtId="0" fontId="71" fillId="0" borderId="0" xfId="0" applyFont="1" applyAlignment="1">
      <alignment horizontal="left"/>
    </xf>
    <xf numFmtId="0" fontId="72" fillId="0" borderId="0" xfId="0" applyFont="1" applyAlignment="1">
      <alignment horizontal="left" vertical="center" readingOrder="1"/>
    </xf>
    <xf numFmtId="0" fontId="74" fillId="0" borderId="0" xfId="0" applyFont="1" applyAlignment="1">
      <alignment horizontal="left" readingOrder="1"/>
    </xf>
    <xf numFmtId="0" fontId="76" fillId="0" borderId="0" xfId="0" applyFont="1" applyAlignment="1">
      <alignment horizontal="left" vertical="center" readingOrder="1"/>
    </xf>
    <xf numFmtId="0" fontId="6" fillId="0" borderId="17" xfId="0" applyFont="1" applyBorder="1" applyAlignment="1">
      <alignment vertical="center" wrapText="1"/>
    </xf>
  </cellXfs>
  <cellStyles count="8">
    <cellStyle name="Hypertextové prepojenie" xfId="2" builtinId="8"/>
    <cellStyle name="Normal 2" xfId="3"/>
    <cellStyle name="Normal 2 3" xfId="1"/>
    <cellStyle name="Normal_4 HR" xfId="4"/>
    <cellStyle name="Normálne" xfId="0" builtinId="0"/>
    <cellStyle name="Normálne 2" xfId="7"/>
    <cellStyle name="normálne_1201" xfId="6"/>
    <cellStyle name="Percentá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5.xml"/><Relationship Id="rId39" Type="http://schemas.openxmlformats.org/officeDocument/2006/relationships/externalLink" Target="externalLinks/externalLink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4.xml"/><Relationship Id="rId33" Type="http://schemas.openxmlformats.org/officeDocument/2006/relationships/externalLink" Target="externalLinks/externalLink12.xml"/><Relationship Id="rId38" Type="http://schemas.openxmlformats.org/officeDocument/2006/relationships/externalLink" Target="externalLinks/externalLink17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8.xml"/><Relationship Id="rId41" Type="http://schemas.openxmlformats.org/officeDocument/2006/relationships/externalLink" Target="externalLinks/externalLink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32" Type="http://schemas.openxmlformats.org/officeDocument/2006/relationships/externalLink" Target="externalLinks/externalLink11.xml"/><Relationship Id="rId37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19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externalLink" Target="externalLinks/externalLink7.xml"/><Relationship Id="rId36" Type="http://schemas.openxmlformats.org/officeDocument/2006/relationships/externalLink" Target="externalLinks/externalLink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0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externalLink" Target="externalLinks/externalLink6.xml"/><Relationship Id="rId30" Type="http://schemas.openxmlformats.org/officeDocument/2006/relationships/externalLink" Target="externalLinks/externalLink9.xml"/><Relationship Id="rId35" Type="http://schemas.openxmlformats.org/officeDocument/2006/relationships/externalLink" Target="externalLinks/externalLink14.xml"/><Relationship Id="rId43" Type="http://schemas.openxmlformats.org/officeDocument/2006/relationships/theme" Target="theme/them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200" b="1" i="0" baseline="0">
                <a:solidFill>
                  <a:schemeClr val="tx1">
                    <a:lumMod val="85000"/>
                    <a:lumOff val="15000"/>
                  </a:schemeClr>
                </a:solidFill>
                <a:effectLst/>
              </a:rPr>
              <a:t>Vývoj strednej dĺžky života žien 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050" b="0" i="0" baseline="0">
                <a:solidFill>
                  <a:schemeClr val="tx1">
                    <a:lumMod val="85000"/>
                    <a:lumOff val="15000"/>
                  </a:schemeClr>
                </a:solidFill>
                <a:effectLst/>
              </a:rPr>
              <a:t>(priemerná očakávaná dĺžka života pri narodení, v rokoch</a:t>
            </a:r>
            <a:r>
              <a:rPr lang="sk-SK" sz="1100" b="0" i="0" baseline="0">
                <a:solidFill>
                  <a:schemeClr val="tx1">
                    <a:lumMod val="85000"/>
                    <a:lumOff val="15000"/>
                  </a:schemeClr>
                </a:solidFill>
                <a:effectLst/>
              </a:rPr>
              <a:t>) </a:t>
            </a:r>
            <a:endParaRPr lang="sk-SK" sz="1200">
              <a:solidFill>
                <a:schemeClr val="tx1">
                  <a:lumMod val="85000"/>
                  <a:lumOff val="15000"/>
                </a:schemeClr>
              </a:solidFill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7168504570446051E-2"/>
          <c:y val="0.14468939676435308"/>
          <c:w val="0.92531626872537343"/>
          <c:h val="0.78529200343242744"/>
        </c:manualLayout>
      </c:layout>
      <c:lineChart>
        <c:grouping val="standard"/>
        <c:varyColors val="0"/>
        <c:ser>
          <c:idx val="0"/>
          <c:order val="0"/>
          <c:tx>
            <c:strRef>
              <c:f>'[1]Graf-ženy'!$A$6</c:f>
              <c:strCache>
                <c:ptCount val="1"/>
                <c:pt idx="0">
                  <c:v>Rakúsko</c:v>
                </c:pt>
              </c:strCache>
            </c:strRef>
          </c:tx>
          <c:spPr>
            <a:ln w="2222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numRef>
              <c:f>'[1]Graf-ženy'!$B$5:$BC$5</c:f>
              <c:numCache>
                <c:formatCode>General</c:formatCode>
                <c:ptCount val="54"/>
                <c:pt idx="0">
                  <c:v>1960</c:v>
                </c:pt>
                <c:pt idx="10">
                  <c:v>1970</c:v>
                </c:pt>
                <c:pt idx="20">
                  <c:v>1980</c:v>
                </c:pt>
                <c:pt idx="30">
                  <c:v>1990</c:v>
                </c:pt>
                <c:pt idx="40">
                  <c:v>2000</c:v>
                </c:pt>
                <c:pt idx="50">
                  <c:v>2010</c:v>
                </c:pt>
                <c:pt idx="53">
                  <c:v>2013</c:v>
                </c:pt>
              </c:numCache>
            </c:numRef>
          </c:cat>
          <c:val>
            <c:numRef>
              <c:f>'[1]Graf-ženy'!$B$6:$BC$6</c:f>
              <c:numCache>
                <c:formatCode>General</c:formatCode>
                <c:ptCount val="54"/>
                <c:pt idx="0">
                  <c:v>71.900000000000006</c:v>
                </c:pt>
                <c:pt idx="1">
                  <c:v>72.8</c:v>
                </c:pt>
                <c:pt idx="2">
                  <c:v>72.5</c:v>
                </c:pt>
                <c:pt idx="3">
                  <c:v>72.7</c:v>
                </c:pt>
                <c:pt idx="4">
                  <c:v>73.2</c:v>
                </c:pt>
                <c:pt idx="5">
                  <c:v>73</c:v>
                </c:pt>
                <c:pt idx="6">
                  <c:v>73.400000000000006</c:v>
                </c:pt>
                <c:pt idx="7">
                  <c:v>73.400000000000006</c:v>
                </c:pt>
                <c:pt idx="8">
                  <c:v>73.5</c:v>
                </c:pt>
                <c:pt idx="9">
                  <c:v>73.3</c:v>
                </c:pt>
                <c:pt idx="10">
                  <c:v>73.5</c:v>
                </c:pt>
                <c:pt idx="11">
                  <c:v>73.7</c:v>
                </c:pt>
                <c:pt idx="12">
                  <c:v>74.099999999999994</c:v>
                </c:pt>
                <c:pt idx="13">
                  <c:v>74.599999999999994</c:v>
                </c:pt>
                <c:pt idx="14">
                  <c:v>74.7</c:v>
                </c:pt>
                <c:pt idx="15">
                  <c:v>74.7</c:v>
                </c:pt>
                <c:pt idx="16">
                  <c:v>75.099999999999994</c:v>
                </c:pt>
                <c:pt idx="17">
                  <c:v>75.5</c:v>
                </c:pt>
                <c:pt idx="18">
                  <c:v>75.7</c:v>
                </c:pt>
                <c:pt idx="19">
                  <c:v>76</c:v>
                </c:pt>
                <c:pt idx="20">
                  <c:v>76.099999999999994</c:v>
                </c:pt>
                <c:pt idx="21">
                  <c:v>76.5</c:v>
                </c:pt>
                <c:pt idx="22">
                  <c:v>76.7</c:v>
                </c:pt>
                <c:pt idx="23">
                  <c:v>76.7</c:v>
                </c:pt>
                <c:pt idx="24">
                  <c:v>77.3</c:v>
                </c:pt>
                <c:pt idx="25">
                  <c:v>77.400000000000006</c:v>
                </c:pt>
                <c:pt idx="26">
                  <c:v>77.8</c:v>
                </c:pt>
                <c:pt idx="27">
                  <c:v>78.2</c:v>
                </c:pt>
                <c:pt idx="28">
                  <c:v>78.7</c:v>
                </c:pt>
                <c:pt idx="29">
                  <c:v>78.8</c:v>
                </c:pt>
                <c:pt idx="30">
                  <c:v>79</c:v>
                </c:pt>
                <c:pt idx="31">
                  <c:v>79.099999999999994</c:v>
                </c:pt>
                <c:pt idx="32">
                  <c:v>79.3</c:v>
                </c:pt>
                <c:pt idx="33">
                  <c:v>79.5</c:v>
                </c:pt>
                <c:pt idx="34">
                  <c:v>79.8</c:v>
                </c:pt>
                <c:pt idx="35">
                  <c:v>80.099999999999994</c:v>
                </c:pt>
                <c:pt idx="36">
                  <c:v>80.2</c:v>
                </c:pt>
                <c:pt idx="37">
                  <c:v>80.7</c:v>
                </c:pt>
                <c:pt idx="38">
                  <c:v>81</c:v>
                </c:pt>
                <c:pt idx="39">
                  <c:v>81</c:v>
                </c:pt>
                <c:pt idx="40">
                  <c:v>81.2</c:v>
                </c:pt>
                <c:pt idx="41">
                  <c:v>81.7</c:v>
                </c:pt>
                <c:pt idx="42">
                  <c:v>81.7</c:v>
                </c:pt>
                <c:pt idx="43">
                  <c:v>81.5</c:v>
                </c:pt>
                <c:pt idx="44">
                  <c:v>82.1</c:v>
                </c:pt>
                <c:pt idx="45">
                  <c:v>82.2</c:v>
                </c:pt>
                <c:pt idx="46">
                  <c:v>82.8</c:v>
                </c:pt>
                <c:pt idx="47">
                  <c:v>83.1</c:v>
                </c:pt>
                <c:pt idx="48">
                  <c:v>83.3</c:v>
                </c:pt>
                <c:pt idx="49">
                  <c:v>83.2</c:v>
                </c:pt>
                <c:pt idx="50">
                  <c:v>83.5</c:v>
                </c:pt>
                <c:pt idx="51">
                  <c:v>83.8</c:v>
                </c:pt>
                <c:pt idx="52">
                  <c:v>83.6</c:v>
                </c:pt>
                <c:pt idx="53">
                  <c:v>83.8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'[1]Graf-ženy'!$A$7</c:f>
              <c:strCache>
                <c:ptCount val="1"/>
                <c:pt idx="0">
                  <c:v>Česko</c:v>
                </c:pt>
              </c:strCache>
            </c:strRef>
          </c:tx>
          <c:spPr>
            <a:ln w="2222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'[1]Graf-ženy'!$B$5:$BC$5</c:f>
              <c:numCache>
                <c:formatCode>General</c:formatCode>
                <c:ptCount val="54"/>
                <c:pt idx="0">
                  <c:v>1960</c:v>
                </c:pt>
                <c:pt idx="10">
                  <c:v>1970</c:v>
                </c:pt>
                <c:pt idx="20">
                  <c:v>1980</c:v>
                </c:pt>
                <c:pt idx="30">
                  <c:v>1990</c:v>
                </c:pt>
                <c:pt idx="40">
                  <c:v>2000</c:v>
                </c:pt>
                <c:pt idx="50">
                  <c:v>2010</c:v>
                </c:pt>
                <c:pt idx="53">
                  <c:v>2013</c:v>
                </c:pt>
              </c:numCache>
            </c:numRef>
          </c:cat>
          <c:val>
            <c:numRef>
              <c:f>'[1]Graf-ženy'!$B$7:$BC$7</c:f>
              <c:numCache>
                <c:formatCode>General</c:formatCode>
                <c:ptCount val="54"/>
                <c:pt idx="0">
                  <c:v>73.5</c:v>
                </c:pt>
                <c:pt idx="1">
                  <c:v>73.599999999999994</c:v>
                </c:pt>
                <c:pt idx="2">
                  <c:v>72.900000000000006</c:v>
                </c:pt>
                <c:pt idx="3">
                  <c:v>73.599999999999994</c:v>
                </c:pt>
                <c:pt idx="4">
                  <c:v>73.8</c:v>
                </c:pt>
                <c:pt idx="5">
                  <c:v>73.5</c:v>
                </c:pt>
                <c:pt idx="6">
                  <c:v>73.900000000000006</c:v>
                </c:pt>
                <c:pt idx="7">
                  <c:v>73.8</c:v>
                </c:pt>
                <c:pt idx="8">
                  <c:v>73.5</c:v>
                </c:pt>
                <c:pt idx="9">
                  <c:v>73.2</c:v>
                </c:pt>
                <c:pt idx="10">
                  <c:v>73.099999999999994</c:v>
                </c:pt>
                <c:pt idx="11">
                  <c:v>73.400000000000006</c:v>
                </c:pt>
                <c:pt idx="12">
                  <c:v>73.7</c:v>
                </c:pt>
                <c:pt idx="13">
                  <c:v>73.8</c:v>
                </c:pt>
                <c:pt idx="14">
                  <c:v>73.599999999999994</c:v>
                </c:pt>
                <c:pt idx="15">
                  <c:v>74.099999999999994</c:v>
                </c:pt>
                <c:pt idx="16">
                  <c:v>74.3</c:v>
                </c:pt>
                <c:pt idx="17">
                  <c:v>74.3</c:v>
                </c:pt>
                <c:pt idx="18">
                  <c:v>74.400000000000006</c:v>
                </c:pt>
                <c:pt idx="19">
                  <c:v>74.400000000000006</c:v>
                </c:pt>
                <c:pt idx="20">
                  <c:v>74</c:v>
                </c:pt>
                <c:pt idx="21">
                  <c:v>74.400000000000006</c:v>
                </c:pt>
                <c:pt idx="22">
                  <c:v>74.5</c:v>
                </c:pt>
                <c:pt idx="23">
                  <c:v>74.400000000000006</c:v>
                </c:pt>
                <c:pt idx="24">
                  <c:v>74.599999999999994</c:v>
                </c:pt>
                <c:pt idx="25">
                  <c:v>74.8</c:v>
                </c:pt>
                <c:pt idx="26">
                  <c:v>74.7</c:v>
                </c:pt>
                <c:pt idx="27">
                  <c:v>75.3</c:v>
                </c:pt>
                <c:pt idx="28">
                  <c:v>75.400000000000006</c:v>
                </c:pt>
                <c:pt idx="29">
                  <c:v>75.5</c:v>
                </c:pt>
                <c:pt idx="30">
                  <c:v>75.5</c:v>
                </c:pt>
                <c:pt idx="31">
                  <c:v>75.8</c:v>
                </c:pt>
                <c:pt idx="32">
                  <c:v>76.3</c:v>
                </c:pt>
                <c:pt idx="33">
                  <c:v>76.5</c:v>
                </c:pt>
                <c:pt idx="34">
                  <c:v>76.8</c:v>
                </c:pt>
                <c:pt idx="35">
                  <c:v>76.8</c:v>
                </c:pt>
                <c:pt idx="36">
                  <c:v>77.5</c:v>
                </c:pt>
                <c:pt idx="37">
                  <c:v>77.599999999999994</c:v>
                </c:pt>
                <c:pt idx="38">
                  <c:v>78.2</c:v>
                </c:pt>
                <c:pt idx="39">
                  <c:v>78.3</c:v>
                </c:pt>
                <c:pt idx="40">
                  <c:v>78.5</c:v>
                </c:pt>
                <c:pt idx="41">
                  <c:v>78.5</c:v>
                </c:pt>
                <c:pt idx="42">
                  <c:v>78.7</c:v>
                </c:pt>
                <c:pt idx="43">
                  <c:v>78.599999999999994</c:v>
                </c:pt>
                <c:pt idx="44">
                  <c:v>79.099999999999994</c:v>
                </c:pt>
                <c:pt idx="45">
                  <c:v>79.2</c:v>
                </c:pt>
                <c:pt idx="46">
                  <c:v>79.900000000000006</c:v>
                </c:pt>
                <c:pt idx="47">
                  <c:v>80.2</c:v>
                </c:pt>
                <c:pt idx="48">
                  <c:v>80.5</c:v>
                </c:pt>
                <c:pt idx="49">
                  <c:v>80.5</c:v>
                </c:pt>
                <c:pt idx="50">
                  <c:v>80.900000000000006</c:v>
                </c:pt>
                <c:pt idx="51">
                  <c:v>81.099999999999994</c:v>
                </c:pt>
                <c:pt idx="52">
                  <c:v>81.2</c:v>
                </c:pt>
                <c:pt idx="53">
                  <c:v>81.3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'[1]Graf-ženy'!$A$8</c:f>
              <c:strCache>
                <c:ptCount val="1"/>
                <c:pt idx="0">
                  <c:v>Slovensko</c:v>
                </c:pt>
              </c:strCache>
            </c:strRef>
          </c:tx>
          <c:spPr>
            <a:ln w="2540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'[1]Graf-ženy'!$B$5:$BC$5</c:f>
              <c:numCache>
                <c:formatCode>General</c:formatCode>
                <c:ptCount val="54"/>
                <c:pt idx="0">
                  <c:v>1960</c:v>
                </c:pt>
                <c:pt idx="10">
                  <c:v>1970</c:v>
                </c:pt>
                <c:pt idx="20">
                  <c:v>1980</c:v>
                </c:pt>
                <c:pt idx="30">
                  <c:v>1990</c:v>
                </c:pt>
                <c:pt idx="40">
                  <c:v>2000</c:v>
                </c:pt>
                <c:pt idx="50">
                  <c:v>2010</c:v>
                </c:pt>
                <c:pt idx="53">
                  <c:v>2013</c:v>
                </c:pt>
              </c:numCache>
            </c:numRef>
          </c:cat>
          <c:val>
            <c:numRef>
              <c:f>'[1]Graf-ženy'!$B$8:$BC$8</c:f>
              <c:numCache>
                <c:formatCode>General</c:formatCode>
                <c:ptCount val="54"/>
                <c:pt idx="0">
                  <c:v>72.7</c:v>
                </c:pt>
                <c:pt idx="1">
                  <c:v>73.2</c:v>
                </c:pt>
                <c:pt idx="2">
                  <c:v>72.7</c:v>
                </c:pt>
                <c:pt idx="3">
                  <c:v>73.3</c:v>
                </c:pt>
                <c:pt idx="4">
                  <c:v>73.599999999999994</c:v>
                </c:pt>
                <c:pt idx="5">
                  <c:v>72.900000000000006</c:v>
                </c:pt>
                <c:pt idx="6">
                  <c:v>73.3</c:v>
                </c:pt>
                <c:pt idx="7">
                  <c:v>73.900000000000006</c:v>
                </c:pt>
                <c:pt idx="8">
                  <c:v>73.599999999999994</c:v>
                </c:pt>
                <c:pt idx="9">
                  <c:v>73.3</c:v>
                </c:pt>
                <c:pt idx="10">
                  <c:v>73.099999999999994</c:v>
                </c:pt>
                <c:pt idx="11">
                  <c:v>73.3</c:v>
                </c:pt>
                <c:pt idx="12">
                  <c:v>73.900000000000006</c:v>
                </c:pt>
                <c:pt idx="13">
                  <c:v>73.400000000000006</c:v>
                </c:pt>
                <c:pt idx="14">
                  <c:v>73.7</c:v>
                </c:pt>
                <c:pt idx="15">
                  <c:v>74</c:v>
                </c:pt>
                <c:pt idx="16">
                  <c:v>74.099999999999994</c:v>
                </c:pt>
                <c:pt idx="17">
                  <c:v>74.3</c:v>
                </c:pt>
                <c:pt idx="18">
                  <c:v>74.2</c:v>
                </c:pt>
                <c:pt idx="19">
                  <c:v>74.599999999999994</c:v>
                </c:pt>
                <c:pt idx="20">
                  <c:v>74.400000000000006</c:v>
                </c:pt>
                <c:pt idx="21">
                  <c:v>74.900000000000006</c:v>
                </c:pt>
                <c:pt idx="22">
                  <c:v>74.900000000000006</c:v>
                </c:pt>
                <c:pt idx="23">
                  <c:v>74.7</c:v>
                </c:pt>
                <c:pt idx="24">
                  <c:v>75.099999999999994</c:v>
                </c:pt>
                <c:pt idx="25">
                  <c:v>75</c:v>
                </c:pt>
                <c:pt idx="26">
                  <c:v>75.099999999999994</c:v>
                </c:pt>
                <c:pt idx="27">
                  <c:v>75.400000000000006</c:v>
                </c:pt>
                <c:pt idx="28">
                  <c:v>75.7</c:v>
                </c:pt>
                <c:pt idx="29">
                  <c:v>75.599999999999994</c:v>
                </c:pt>
                <c:pt idx="30">
                  <c:v>75.7</c:v>
                </c:pt>
                <c:pt idx="31">
                  <c:v>75.5</c:v>
                </c:pt>
                <c:pt idx="32">
                  <c:v>76</c:v>
                </c:pt>
                <c:pt idx="33">
                  <c:v>76.3</c:v>
                </c:pt>
                <c:pt idx="34">
                  <c:v>76.7</c:v>
                </c:pt>
                <c:pt idx="35">
                  <c:v>76.5</c:v>
                </c:pt>
                <c:pt idx="36">
                  <c:v>77</c:v>
                </c:pt>
                <c:pt idx="37">
                  <c:v>76.900000000000006</c:v>
                </c:pt>
                <c:pt idx="38">
                  <c:v>77</c:v>
                </c:pt>
                <c:pt idx="39">
                  <c:v>77.400000000000006</c:v>
                </c:pt>
                <c:pt idx="40">
                  <c:v>77.5</c:v>
                </c:pt>
                <c:pt idx="41">
                  <c:v>77.7</c:v>
                </c:pt>
                <c:pt idx="42">
                  <c:v>77.7</c:v>
                </c:pt>
                <c:pt idx="43">
                  <c:v>77.7</c:v>
                </c:pt>
                <c:pt idx="44">
                  <c:v>78</c:v>
                </c:pt>
                <c:pt idx="45">
                  <c:v>78.099999999999994</c:v>
                </c:pt>
                <c:pt idx="46">
                  <c:v>78.400000000000006</c:v>
                </c:pt>
                <c:pt idx="47">
                  <c:v>78.400000000000006</c:v>
                </c:pt>
                <c:pt idx="48">
                  <c:v>79</c:v>
                </c:pt>
                <c:pt idx="49">
                  <c:v>79.099999999999994</c:v>
                </c:pt>
                <c:pt idx="50">
                  <c:v>79.3</c:v>
                </c:pt>
                <c:pt idx="51">
                  <c:v>79.8</c:v>
                </c:pt>
                <c:pt idx="52">
                  <c:v>79.900000000000006</c:v>
                </c:pt>
                <c:pt idx="53">
                  <c:v>80.099999999999994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'[1]Graf-ženy'!$A$9</c:f>
              <c:strCache>
                <c:ptCount val="1"/>
                <c:pt idx="0">
                  <c:v>Poľsko</c:v>
                </c:pt>
              </c:strCache>
            </c:strRef>
          </c:tx>
          <c:spPr>
            <a:ln w="2222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'[1]Graf-ženy'!$B$5:$BC$5</c:f>
              <c:numCache>
                <c:formatCode>General</c:formatCode>
                <c:ptCount val="54"/>
                <c:pt idx="0">
                  <c:v>1960</c:v>
                </c:pt>
                <c:pt idx="10">
                  <c:v>1970</c:v>
                </c:pt>
                <c:pt idx="20">
                  <c:v>1980</c:v>
                </c:pt>
                <c:pt idx="30">
                  <c:v>1990</c:v>
                </c:pt>
                <c:pt idx="40">
                  <c:v>2000</c:v>
                </c:pt>
                <c:pt idx="50">
                  <c:v>2010</c:v>
                </c:pt>
                <c:pt idx="53">
                  <c:v>2013</c:v>
                </c:pt>
              </c:numCache>
            </c:numRef>
          </c:cat>
          <c:val>
            <c:numRef>
              <c:f>'[1]Graf-ženy'!$B$9:$BC$9</c:f>
              <c:numCache>
                <c:formatCode>General</c:formatCode>
                <c:ptCount val="54"/>
                <c:pt idx="0">
                  <c:v>70.599999999999994</c:v>
                </c:pt>
                <c:pt idx="1">
                  <c:v>70.8</c:v>
                </c:pt>
                <c:pt idx="2">
                  <c:v>70.5</c:v>
                </c:pt>
                <c:pt idx="3">
                  <c:v>71.5</c:v>
                </c:pt>
                <c:pt idx="4">
                  <c:v>71.599999999999994</c:v>
                </c:pt>
                <c:pt idx="5">
                  <c:v>72.400000000000006</c:v>
                </c:pt>
                <c:pt idx="6">
                  <c:v>72.900000000000006</c:v>
                </c:pt>
                <c:pt idx="7">
                  <c:v>72.599999999999994</c:v>
                </c:pt>
                <c:pt idx="8">
                  <c:v>73.599999999999994</c:v>
                </c:pt>
                <c:pt idx="9">
                  <c:v>73.099999999999994</c:v>
                </c:pt>
                <c:pt idx="10">
                  <c:v>73.3</c:v>
                </c:pt>
                <c:pt idx="11">
                  <c:v>73.3</c:v>
                </c:pt>
                <c:pt idx="12">
                  <c:v>74.2</c:v>
                </c:pt>
                <c:pt idx="13">
                  <c:v>74.3</c:v>
                </c:pt>
                <c:pt idx="14">
                  <c:v>74.599999999999994</c:v>
                </c:pt>
                <c:pt idx="15">
                  <c:v>74.3</c:v>
                </c:pt>
                <c:pt idx="16">
                  <c:v>74.599999999999994</c:v>
                </c:pt>
                <c:pt idx="17">
                  <c:v>74.5</c:v>
                </c:pt>
                <c:pt idx="18">
                  <c:v>74.5</c:v>
                </c:pt>
                <c:pt idx="19">
                  <c:v>74.900000000000006</c:v>
                </c:pt>
                <c:pt idx="20">
                  <c:v>74.400000000000006</c:v>
                </c:pt>
                <c:pt idx="21">
                  <c:v>75.2</c:v>
                </c:pt>
                <c:pt idx="22">
                  <c:v>75.2</c:v>
                </c:pt>
                <c:pt idx="23">
                  <c:v>75.2</c:v>
                </c:pt>
                <c:pt idx="24">
                  <c:v>75</c:v>
                </c:pt>
                <c:pt idx="25">
                  <c:v>75.3</c:v>
                </c:pt>
                <c:pt idx="26">
                  <c:v>75.099999999999994</c:v>
                </c:pt>
                <c:pt idx="27">
                  <c:v>75.2</c:v>
                </c:pt>
                <c:pt idx="28">
                  <c:v>75.7</c:v>
                </c:pt>
                <c:pt idx="29">
                  <c:v>75.5</c:v>
                </c:pt>
                <c:pt idx="30">
                  <c:v>75.3</c:v>
                </c:pt>
                <c:pt idx="31">
                  <c:v>75.099999999999994</c:v>
                </c:pt>
                <c:pt idx="32">
                  <c:v>75.599999999999994</c:v>
                </c:pt>
                <c:pt idx="33">
                  <c:v>75.900000000000006</c:v>
                </c:pt>
                <c:pt idx="34">
                  <c:v>76.099999999999994</c:v>
                </c:pt>
                <c:pt idx="35">
                  <c:v>76.400000000000006</c:v>
                </c:pt>
                <c:pt idx="36">
                  <c:v>76.599999999999994</c:v>
                </c:pt>
                <c:pt idx="37">
                  <c:v>77</c:v>
                </c:pt>
                <c:pt idx="38">
                  <c:v>77.400000000000006</c:v>
                </c:pt>
                <c:pt idx="39">
                  <c:v>77.5</c:v>
                </c:pt>
                <c:pt idx="40">
                  <c:v>78</c:v>
                </c:pt>
                <c:pt idx="41">
                  <c:v>78.400000000000006</c:v>
                </c:pt>
                <c:pt idx="42">
                  <c:v>78.8</c:v>
                </c:pt>
                <c:pt idx="43">
                  <c:v>78.8</c:v>
                </c:pt>
                <c:pt idx="44">
                  <c:v>79.2</c:v>
                </c:pt>
                <c:pt idx="45">
                  <c:v>79.3</c:v>
                </c:pt>
                <c:pt idx="46">
                  <c:v>79.7</c:v>
                </c:pt>
                <c:pt idx="47">
                  <c:v>79.8</c:v>
                </c:pt>
                <c:pt idx="48">
                  <c:v>80</c:v>
                </c:pt>
                <c:pt idx="49">
                  <c:v>80.099999999999994</c:v>
                </c:pt>
                <c:pt idx="50">
                  <c:v>80.7</c:v>
                </c:pt>
                <c:pt idx="51">
                  <c:v>81.099999999999994</c:v>
                </c:pt>
                <c:pt idx="52">
                  <c:v>81.099999999999994</c:v>
                </c:pt>
                <c:pt idx="53">
                  <c:v>81.2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'[1]Graf-ženy'!$A$10</c:f>
              <c:strCache>
                <c:ptCount val="1"/>
                <c:pt idx="0">
                  <c:v>Maďarsko</c:v>
                </c:pt>
              </c:strCache>
            </c:strRef>
          </c:tx>
          <c:spPr>
            <a:ln w="2222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'[1]Graf-ženy'!$B$5:$BC$5</c:f>
              <c:numCache>
                <c:formatCode>General</c:formatCode>
                <c:ptCount val="54"/>
                <c:pt idx="0">
                  <c:v>1960</c:v>
                </c:pt>
                <c:pt idx="10">
                  <c:v>1970</c:v>
                </c:pt>
                <c:pt idx="20">
                  <c:v>1980</c:v>
                </c:pt>
                <c:pt idx="30">
                  <c:v>1990</c:v>
                </c:pt>
                <c:pt idx="40">
                  <c:v>2000</c:v>
                </c:pt>
                <c:pt idx="50">
                  <c:v>2010</c:v>
                </c:pt>
                <c:pt idx="53">
                  <c:v>2013</c:v>
                </c:pt>
              </c:numCache>
            </c:numRef>
          </c:cat>
          <c:val>
            <c:numRef>
              <c:f>'[1]Graf-ženy'!$B$10:$BC$10</c:f>
              <c:numCache>
                <c:formatCode>General</c:formatCode>
                <c:ptCount val="54"/>
                <c:pt idx="0">
                  <c:v>70.2</c:v>
                </c:pt>
                <c:pt idx="1">
                  <c:v>71.2</c:v>
                </c:pt>
                <c:pt idx="2">
                  <c:v>70.099999999999994</c:v>
                </c:pt>
                <c:pt idx="3">
                  <c:v>71.3</c:v>
                </c:pt>
                <c:pt idx="4">
                  <c:v>71.900000000000006</c:v>
                </c:pt>
                <c:pt idx="5">
                  <c:v>71.5</c:v>
                </c:pt>
                <c:pt idx="6">
                  <c:v>72.3</c:v>
                </c:pt>
                <c:pt idx="7">
                  <c:v>72.099999999999994</c:v>
                </c:pt>
                <c:pt idx="8">
                  <c:v>72</c:v>
                </c:pt>
                <c:pt idx="9">
                  <c:v>72.099999999999994</c:v>
                </c:pt>
                <c:pt idx="10">
                  <c:v>72.099999999999994</c:v>
                </c:pt>
                <c:pt idx="11">
                  <c:v>72.099999999999994</c:v>
                </c:pt>
                <c:pt idx="12">
                  <c:v>72.7</c:v>
                </c:pt>
                <c:pt idx="13">
                  <c:v>72.599999999999994</c:v>
                </c:pt>
                <c:pt idx="14">
                  <c:v>72.3</c:v>
                </c:pt>
                <c:pt idx="15">
                  <c:v>72.5</c:v>
                </c:pt>
                <c:pt idx="16">
                  <c:v>72.599999999999994</c:v>
                </c:pt>
                <c:pt idx="17">
                  <c:v>73.099999999999994</c:v>
                </c:pt>
                <c:pt idx="18">
                  <c:v>72.8</c:v>
                </c:pt>
                <c:pt idx="19">
                  <c:v>73.2</c:v>
                </c:pt>
                <c:pt idx="20">
                  <c:v>72.8</c:v>
                </c:pt>
                <c:pt idx="21">
                  <c:v>73</c:v>
                </c:pt>
                <c:pt idx="22">
                  <c:v>73.3</c:v>
                </c:pt>
                <c:pt idx="23">
                  <c:v>73.099999999999994</c:v>
                </c:pt>
                <c:pt idx="24">
                  <c:v>73.3</c:v>
                </c:pt>
                <c:pt idx="25">
                  <c:v>73.2</c:v>
                </c:pt>
                <c:pt idx="26">
                  <c:v>73.3</c:v>
                </c:pt>
                <c:pt idx="27">
                  <c:v>73.900000000000006</c:v>
                </c:pt>
                <c:pt idx="28">
                  <c:v>74.2</c:v>
                </c:pt>
                <c:pt idx="29">
                  <c:v>73.8</c:v>
                </c:pt>
                <c:pt idx="30">
                  <c:v>73.8</c:v>
                </c:pt>
                <c:pt idx="31">
                  <c:v>74</c:v>
                </c:pt>
                <c:pt idx="32">
                  <c:v>74</c:v>
                </c:pt>
                <c:pt idx="33">
                  <c:v>74</c:v>
                </c:pt>
                <c:pt idx="34">
                  <c:v>74.5</c:v>
                </c:pt>
                <c:pt idx="35">
                  <c:v>74.8</c:v>
                </c:pt>
                <c:pt idx="36">
                  <c:v>75</c:v>
                </c:pt>
                <c:pt idx="37">
                  <c:v>75.5</c:v>
                </c:pt>
                <c:pt idx="38">
                  <c:v>75.599999999999994</c:v>
                </c:pt>
                <c:pt idx="39">
                  <c:v>75.599999999999994</c:v>
                </c:pt>
                <c:pt idx="40">
                  <c:v>76.2</c:v>
                </c:pt>
                <c:pt idx="41">
                  <c:v>76.7</c:v>
                </c:pt>
                <c:pt idx="42">
                  <c:v>76.7</c:v>
                </c:pt>
                <c:pt idx="43">
                  <c:v>76.7</c:v>
                </c:pt>
                <c:pt idx="44">
                  <c:v>77.2</c:v>
                </c:pt>
                <c:pt idx="45">
                  <c:v>77.2</c:v>
                </c:pt>
                <c:pt idx="46">
                  <c:v>77.8</c:v>
                </c:pt>
                <c:pt idx="47">
                  <c:v>77.8</c:v>
                </c:pt>
                <c:pt idx="48">
                  <c:v>78.3</c:v>
                </c:pt>
                <c:pt idx="49">
                  <c:v>78.400000000000006</c:v>
                </c:pt>
                <c:pt idx="50">
                  <c:v>78.599999999999994</c:v>
                </c:pt>
                <c:pt idx="51">
                  <c:v>78.7</c:v>
                </c:pt>
                <c:pt idx="52">
                  <c:v>78.7</c:v>
                </c:pt>
                <c:pt idx="53">
                  <c:v>79.099999999999994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8391456"/>
        <c:axId val="388390672"/>
      </c:lineChart>
      <c:catAx>
        <c:axId val="388391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8390672"/>
        <c:crosses val="autoZero"/>
        <c:auto val="1"/>
        <c:lblAlgn val="ctr"/>
        <c:lblOffset val="100"/>
        <c:noMultiLvlLbl val="0"/>
      </c:catAx>
      <c:valAx>
        <c:axId val="388390672"/>
        <c:scaling>
          <c:orientation val="minMax"/>
          <c:min val="6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5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8391456"/>
        <c:crosses val="autoZero"/>
        <c:crossBetween val="between"/>
      </c:valAx>
      <c:spPr>
        <a:noFill/>
        <a:ln w="19050"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b"/>
      <c:layout>
        <c:manualLayout>
          <c:xMode val="edge"/>
          <c:yMode val="edge"/>
          <c:x val="0.19105100375966519"/>
          <c:y val="0.18218198915611739"/>
          <c:w val="0.18292955948074055"/>
          <c:h val="0.28156694698876927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85000"/>
                  <a:lumOff val="1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200" b="1" i="0" baseline="0">
                <a:solidFill>
                  <a:schemeClr val="tx1">
                    <a:lumMod val="95000"/>
                    <a:lumOff val="5000"/>
                  </a:schemeClr>
                </a:solidFill>
                <a:effectLst/>
              </a:rPr>
              <a:t>Vývoj strednej dĺžky života mužov 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050" b="0" i="0" baseline="0">
                <a:solidFill>
                  <a:schemeClr val="tx1">
                    <a:lumMod val="95000"/>
                    <a:lumOff val="5000"/>
                  </a:schemeClr>
                </a:solidFill>
                <a:effectLst/>
              </a:rPr>
              <a:t>(priemerná očakávaná dĺžka života pri narodení, v rokoch) </a:t>
            </a:r>
            <a:endParaRPr lang="sk-SK" sz="1050">
              <a:solidFill>
                <a:schemeClr val="tx1">
                  <a:lumMod val="95000"/>
                  <a:lumOff val="5000"/>
                </a:schemeClr>
              </a:solidFill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5.0851088722417642E-2"/>
          <c:y val="0.13828996542535213"/>
          <c:w val="0.92845367734137141"/>
          <c:h val="0.78269449113718648"/>
        </c:manualLayout>
      </c:layout>
      <c:lineChart>
        <c:grouping val="standard"/>
        <c:varyColors val="0"/>
        <c:ser>
          <c:idx val="0"/>
          <c:order val="0"/>
          <c:tx>
            <c:strRef>
              <c:f>'[1]Graf-muži'!$A$6</c:f>
              <c:strCache>
                <c:ptCount val="1"/>
                <c:pt idx="0">
                  <c:v>Rakúsko</c:v>
                </c:pt>
              </c:strCache>
            </c:strRef>
          </c:tx>
          <c:spPr>
            <a:ln w="2222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Pt>
            <c:idx val="38"/>
            <c:bubble3D val="0"/>
            <c:spPr>
              <a:ln w="22225" cap="rnd">
                <a:solidFill>
                  <a:srgbClr val="C00000"/>
                </a:solidFill>
                <a:round/>
              </a:ln>
              <a:effectLst/>
            </c:spPr>
          </c:dPt>
          <c:cat>
            <c:numRef>
              <c:f>'[1]Graf-muži'!$B$5:$BC$5</c:f>
              <c:numCache>
                <c:formatCode>General</c:formatCode>
                <c:ptCount val="54"/>
                <c:pt idx="0">
                  <c:v>1960</c:v>
                </c:pt>
                <c:pt idx="10">
                  <c:v>1970</c:v>
                </c:pt>
                <c:pt idx="20">
                  <c:v>1980</c:v>
                </c:pt>
                <c:pt idx="30">
                  <c:v>1990</c:v>
                </c:pt>
                <c:pt idx="40">
                  <c:v>2000</c:v>
                </c:pt>
                <c:pt idx="50">
                  <c:v>2010</c:v>
                </c:pt>
                <c:pt idx="53">
                  <c:v>2013</c:v>
                </c:pt>
              </c:numCache>
            </c:numRef>
          </c:cat>
          <c:val>
            <c:numRef>
              <c:f>'[1]Graf-muži'!$B$6:$BC$6</c:f>
              <c:numCache>
                <c:formatCode>General</c:formatCode>
                <c:ptCount val="54"/>
                <c:pt idx="0">
                  <c:v>65.400000000000006</c:v>
                </c:pt>
                <c:pt idx="1">
                  <c:v>66.5</c:v>
                </c:pt>
                <c:pt idx="2">
                  <c:v>66.3</c:v>
                </c:pt>
                <c:pt idx="3">
                  <c:v>66.400000000000006</c:v>
                </c:pt>
                <c:pt idx="4">
                  <c:v>66.8</c:v>
                </c:pt>
                <c:pt idx="5">
                  <c:v>66.599999999999994</c:v>
                </c:pt>
                <c:pt idx="6">
                  <c:v>66.900000000000006</c:v>
                </c:pt>
                <c:pt idx="7">
                  <c:v>66.599999999999994</c:v>
                </c:pt>
                <c:pt idx="8">
                  <c:v>66.8</c:v>
                </c:pt>
                <c:pt idx="9">
                  <c:v>66.5</c:v>
                </c:pt>
                <c:pt idx="10">
                  <c:v>66.5</c:v>
                </c:pt>
                <c:pt idx="11">
                  <c:v>66.7</c:v>
                </c:pt>
                <c:pt idx="12">
                  <c:v>67</c:v>
                </c:pt>
                <c:pt idx="13">
                  <c:v>67.599999999999994</c:v>
                </c:pt>
                <c:pt idx="14">
                  <c:v>67.5</c:v>
                </c:pt>
                <c:pt idx="15">
                  <c:v>67.7</c:v>
                </c:pt>
                <c:pt idx="16">
                  <c:v>68.2</c:v>
                </c:pt>
                <c:pt idx="17">
                  <c:v>68.5</c:v>
                </c:pt>
                <c:pt idx="18">
                  <c:v>68.5</c:v>
                </c:pt>
                <c:pt idx="19">
                  <c:v>68.8</c:v>
                </c:pt>
                <c:pt idx="20">
                  <c:v>69</c:v>
                </c:pt>
                <c:pt idx="21">
                  <c:v>69.3</c:v>
                </c:pt>
                <c:pt idx="22">
                  <c:v>69.400000000000006</c:v>
                </c:pt>
                <c:pt idx="23">
                  <c:v>69.5</c:v>
                </c:pt>
                <c:pt idx="24">
                  <c:v>70.099999999999994</c:v>
                </c:pt>
                <c:pt idx="25">
                  <c:v>70.400000000000006</c:v>
                </c:pt>
                <c:pt idx="26">
                  <c:v>71</c:v>
                </c:pt>
                <c:pt idx="27">
                  <c:v>71.5</c:v>
                </c:pt>
                <c:pt idx="28">
                  <c:v>71.900000000000006</c:v>
                </c:pt>
                <c:pt idx="29">
                  <c:v>71.900000000000006</c:v>
                </c:pt>
                <c:pt idx="30">
                  <c:v>72.3</c:v>
                </c:pt>
                <c:pt idx="31">
                  <c:v>72.3</c:v>
                </c:pt>
                <c:pt idx="32">
                  <c:v>72.5</c:v>
                </c:pt>
                <c:pt idx="33">
                  <c:v>72.8</c:v>
                </c:pt>
                <c:pt idx="34">
                  <c:v>73.2</c:v>
                </c:pt>
                <c:pt idx="35">
                  <c:v>73.400000000000006</c:v>
                </c:pt>
                <c:pt idx="36">
                  <c:v>73.7</c:v>
                </c:pt>
                <c:pt idx="37">
                  <c:v>74.099999999999994</c:v>
                </c:pt>
                <c:pt idx="38">
                  <c:v>74.5</c:v>
                </c:pt>
                <c:pt idx="39">
                  <c:v>74.900000000000006</c:v>
                </c:pt>
                <c:pt idx="40">
                  <c:v>75.2</c:v>
                </c:pt>
                <c:pt idx="41">
                  <c:v>75.599999999999994</c:v>
                </c:pt>
                <c:pt idx="42">
                  <c:v>75.8</c:v>
                </c:pt>
                <c:pt idx="43">
                  <c:v>75.900000000000006</c:v>
                </c:pt>
                <c:pt idx="44">
                  <c:v>76.400000000000006</c:v>
                </c:pt>
                <c:pt idx="45">
                  <c:v>76.599999999999994</c:v>
                </c:pt>
                <c:pt idx="46">
                  <c:v>77.099999999999994</c:v>
                </c:pt>
                <c:pt idx="47">
                  <c:v>77.400000000000006</c:v>
                </c:pt>
                <c:pt idx="48">
                  <c:v>77.8</c:v>
                </c:pt>
                <c:pt idx="49">
                  <c:v>77.599999999999994</c:v>
                </c:pt>
                <c:pt idx="50">
                  <c:v>77.900000000000006</c:v>
                </c:pt>
                <c:pt idx="51">
                  <c:v>78.3</c:v>
                </c:pt>
                <c:pt idx="52">
                  <c:v>78.400000000000006</c:v>
                </c:pt>
                <c:pt idx="53">
                  <c:v>78.599999999999994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'[1]Graf-muži'!$A$7</c:f>
              <c:strCache>
                <c:ptCount val="1"/>
                <c:pt idx="0">
                  <c:v>Česko</c:v>
                </c:pt>
              </c:strCache>
            </c:strRef>
          </c:tx>
          <c:spPr>
            <a:ln w="2222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'[1]Graf-muži'!$B$5:$BC$5</c:f>
              <c:numCache>
                <c:formatCode>General</c:formatCode>
                <c:ptCount val="54"/>
                <c:pt idx="0">
                  <c:v>1960</c:v>
                </c:pt>
                <c:pt idx="10">
                  <c:v>1970</c:v>
                </c:pt>
                <c:pt idx="20">
                  <c:v>1980</c:v>
                </c:pt>
                <c:pt idx="30">
                  <c:v>1990</c:v>
                </c:pt>
                <c:pt idx="40">
                  <c:v>2000</c:v>
                </c:pt>
                <c:pt idx="50">
                  <c:v>2010</c:v>
                </c:pt>
                <c:pt idx="53">
                  <c:v>2013</c:v>
                </c:pt>
              </c:numCache>
            </c:numRef>
          </c:cat>
          <c:val>
            <c:numRef>
              <c:f>'[1]Graf-muži'!$B$7:$BC$7</c:f>
              <c:numCache>
                <c:formatCode>General</c:formatCode>
                <c:ptCount val="54"/>
                <c:pt idx="0">
                  <c:v>67.8</c:v>
                </c:pt>
                <c:pt idx="1">
                  <c:v>67.7</c:v>
                </c:pt>
                <c:pt idx="2">
                  <c:v>66.900000000000006</c:v>
                </c:pt>
                <c:pt idx="3">
                  <c:v>67.3</c:v>
                </c:pt>
                <c:pt idx="4">
                  <c:v>67.5</c:v>
                </c:pt>
                <c:pt idx="5">
                  <c:v>67.2</c:v>
                </c:pt>
                <c:pt idx="6">
                  <c:v>67.3</c:v>
                </c:pt>
                <c:pt idx="7">
                  <c:v>67.099999999999994</c:v>
                </c:pt>
                <c:pt idx="8">
                  <c:v>66.599999999999994</c:v>
                </c:pt>
                <c:pt idx="9">
                  <c:v>66</c:v>
                </c:pt>
                <c:pt idx="10">
                  <c:v>66.099999999999994</c:v>
                </c:pt>
                <c:pt idx="11">
                  <c:v>66.2</c:v>
                </c:pt>
                <c:pt idx="12">
                  <c:v>66.900000000000006</c:v>
                </c:pt>
                <c:pt idx="13">
                  <c:v>66.599999999999994</c:v>
                </c:pt>
                <c:pt idx="14">
                  <c:v>66.8</c:v>
                </c:pt>
                <c:pt idx="15">
                  <c:v>67</c:v>
                </c:pt>
                <c:pt idx="16">
                  <c:v>67.099999999999994</c:v>
                </c:pt>
                <c:pt idx="17">
                  <c:v>67.2</c:v>
                </c:pt>
                <c:pt idx="18">
                  <c:v>67.3</c:v>
                </c:pt>
                <c:pt idx="19">
                  <c:v>67.400000000000006</c:v>
                </c:pt>
                <c:pt idx="20">
                  <c:v>66.900000000000006</c:v>
                </c:pt>
                <c:pt idx="21">
                  <c:v>67.2</c:v>
                </c:pt>
                <c:pt idx="22">
                  <c:v>67.3</c:v>
                </c:pt>
                <c:pt idx="23">
                  <c:v>67.099999999999994</c:v>
                </c:pt>
                <c:pt idx="24">
                  <c:v>67.400000000000006</c:v>
                </c:pt>
                <c:pt idx="25">
                  <c:v>67.5</c:v>
                </c:pt>
                <c:pt idx="26">
                  <c:v>67.5</c:v>
                </c:pt>
                <c:pt idx="27">
                  <c:v>67.900000000000006</c:v>
                </c:pt>
                <c:pt idx="28">
                  <c:v>68.2</c:v>
                </c:pt>
                <c:pt idx="29">
                  <c:v>68.2</c:v>
                </c:pt>
                <c:pt idx="30">
                  <c:v>67.599999999999994</c:v>
                </c:pt>
                <c:pt idx="31">
                  <c:v>68.2</c:v>
                </c:pt>
                <c:pt idx="32">
                  <c:v>68.599999999999994</c:v>
                </c:pt>
                <c:pt idx="33">
                  <c:v>69.3</c:v>
                </c:pt>
                <c:pt idx="34">
                  <c:v>69.5</c:v>
                </c:pt>
                <c:pt idx="35">
                  <c:v>69.7</c:v>
                </c:pt>
                <c:pt idx="36">
                  <c:v>70.400000000000006</c:v>
                </c:pt>
                <c:pt idx="37">
                  <c:v>70.5</c:v>
                </c:pt>
                <c:pt idx="38">
                  <c:v>71.2</c:v>
                </c:pt>
                <c:pt idx="39">
                  <c:v>71.5</c:v>
                </c:pt>
                <c:pt idx="40">
                  <c:v>71.599999999999994</c:v>
                </c:pt>
                <c:pt idx="41">
                  <c:v>72</c:v>
                </c:pt>
                <c:pt idx="42">
                  <c:v>72.099999999999994</c:v>
                </c:pt>
                <c:pt idx="43">
                  <c:v>72</c:v>
                </c:pt>
                <c:pt idx="44">
                  <c:v>72.5</c:v>
                </c:pt>
                <c:pt idx="45">
                  <c:v>72.900000000000006</c:v>
                </c:pt>
                <c:pt idx="46">
                  <c:v>73.5</c:v>
                </c:pt>
                <c:pt idx="47">
                  <c:v>73.8</c:v>
                </c:pt>
                <c:pt idx="48">
                  <c:v>74.099999999999994</c:v>
                </c:pt>
                <c:pt idx="49">
                  <c:v>74.3</c:v>
                </c:pt>
                <c:pt idx="50">
                  <c:v>74.5</c:v>
                </c:pt>
                <c:pt idx="51">
                  <c:v>74.8</c:v>
                </c:pt>
                <c:pt idx="52">
                  <c:v>75.099999999999994</c:v>
                </c:pt>
                <c:pt idx="53">
                  <c:v>75.2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'[1]Graf-muži'!$A$8</c:f>
              <c:strCache>
                <c:ptCount val="1"/>
                <c:pt idx="0">
                  <c:v>Slovensko</c:v>
                </c:pt>
              </c:strCache>
            </c:strRef>
          </c:tx>
          <c:spPr>
            <a:ln w="2540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'[1]Graf-muži'!$B$5:$BC$5</c:f>
              <c:numCache>
                <c:formatCode>General</c:formatCode>
                <c:ptCount val="54"/>
                <c:pt idx="0">
                  <c:v>1960</c:v>
                </c:pt>
                <c:pt idx="10">
                  <c:v>1970</c:v>
                </c:pt>
                <c:pt idx="20">
                  <c:v>1980</c:v>
                </c:pt>
                <c:pt idx="30">
                  <c:v>1990</c:v>
                </c:pt>
                <c:pt idx="40">
                  <c:v>2000</c:v>
                </c:pt>
                <c:pt idx="50">
                  <c:v>2010</c:v>
                </c:pt>
                <c:pt idx="53">
                  <c:v>2013</c:v>
                </c:pt>
              </c:numCache>
            </c:numRef>
          </c:cat>
          <c:val>
            <c:numRef>
              <c:f>'[1]Graf-muži'!$B$8:$BC$8</c:f>
              <c:numCache>
                <c:formatCode>General</c:formatCode>
                <c:ptCount val="54"/>
                <c:pt idx="0">
                  <c:v>67.900000000000006</c:v>
                </c:pt>
                <c:pt idx="1">
                  <c:v>68.599999999999994</c:v>
                </c:pt>
                <c:pt idx="2">
                  <c:v>68</c:v>
                </c:pt>
                <c:pt idx="3">
                  <c:v>68.3</c:v>
                </c:pt>
                <c:pt idx="4">
                  <c:v>68.8</c:v>
                </c:pt>
                <c:pt idx="5">
                  <c:v>67.900000000000006</c:v>
                </c:pt>
                <c:pt idx="6">
                  <c:v>67.8</c:v>
                </c:pt>
                <c:pt idx="7">
                  <c:v>68.400000000000006</c:v>
                </c:pt>
                <c:pt idx="8">
                  <c:v>67.7</c:v>
                </c:pt>
                <c:pt idx="9">
                  <c:v>66.900000000000006</c:v>
                </c:pt>
                <c:pt idx="10">
                  <c:v>66.8</c:v>
                </c:pt>
                <c:pt idx="11">
                  <c:v>66.599999999999994</c:v>
                </c:pt>
                <c:pt idx="12">
                  <c:v>67</c:v>
                </c:pt>
                <c:pt idx="13">
                  <c:v>66.8</c:v>
                </c:pt>
                <c:pt idx="14">
                  <c:v>66.8</c:v>
                </c:pt>
                <c:pt idx="15">
                  <c:v>66.900000000000006</c:v>
                </c:pt>
                <c:pt idx="16">
                  <c:v>67</c:v>
                </c:pt>
                <c:pt idx="17">
                  <c:v>66.8</c:v>
                </c:pt>
                <c:pt idx="18">
                  <c:v>66.900000000000006</c:v>
                </c:pt>
                <c:pt idx="19">
                  <c:v>67.2</c:v>
                </c:pt>
                <c:pt idx="20">
                  <c:v>66.7</c:v>
                </c:pt>
                <c:pt idx="21">
                  <c:v>66.8</c:v>
                </c:pt>
                <c:pt idx="22">
                  <c:v>67</c:v>
                </c:pt>
                <c:pt idx="23">
                  <c:v>66.7</c:v>
                </c:pt>
                <c:pt idx="24">
                  <c:v>66.900000000000006</c:v>
                </c:pt>
                <c:pt idx="25">
                  <c:v>67</c:v>
                </c:pt>
                <c:pt idx="26">
                  <c:v>67.2</c:v>
                </c:pt>
                <c:pt idx="27">
                  <c:v>67.400000000000006</c:v>
                </c:pt>
                <c:pt idx="28">
                  <c:v>67.2</c:v>
                </c:pt>
                <c:pt idx="29">
                  <c:v>67</c:v>
                </c:pt>
                <c:pt idx="30">
                  <c:v>66.7</c:v>
                </c:pt>
                <c:pt idx="31">
                  <c:v>66.900000000000006</c:v>
                </c:pt>
                <c:pt idx="32">
                  <c:v>67.099999999999994</c:v>
                </c:pt>
                <c:pt idx="33">
                  <c:v>67.8</c:v>
                </c:pt>
                <c:pt idx="34">
                  <c:v>68.3</c:v>
                </c:pt>
                <c:pt idx="35">
                  <c:v>68.400000000000006</c:v>
                </c:pt>
                <c:pt idx="36">
                  <c:v>68.8</c:v>
                </c:pt>
                <c:pt idx="37">
                  <c:v>68.900000000000006</c:v>
                </c:pt>
                <c:pt idx="38">
                  <c:v>68.599999999999994</c:v>
                </c:pt>
                <c:pt idx="39">
                  <c:v>69</c:v>
                </c:pt>
                <c:pt idx="40">
                  <c:v>69.2</c:v>
                </c:pt>
                <c:pt idx="41">
                  <c:v>69.5</c:v>
                </c:pt>
                <c:pt idx="42">
                  <c:v>69.8</c:v>
                </c:pt>
                <c:pt idx="43">
                  <c:v>69.8</c:v>
                </c:pt>
                <c:pt idx="44">
                  <c:v>70.3</c:v>
                </c:pt>
                <c:pt idx="45">
                  <c:v>70.2</c:v>
                </c:pt>
                <c:pt idx="46">
                  <c:v>70.400000000000006</c:v>
                </c:pt>
                <c:pt idx="47">
                  <c:v>70.599999999999994</c:v>
                </c:pt>
                <c:pt idx="48">
                  <c:v>70.900000000000006</c:v>
                </c:pt>
                <c:pt idx="49">
                  <c:v>71.400000000000006</c:v>
                </c:pt>
                <c:pt idx="50">
                  <c:v>71.8</c:v>
                </c:pt>
                <c:pt idx="51">
                  <c:v>72.3</c:v>
                </c:pt>
                <c:pt idx="52">
                  <c:v>72.5</c:v>
                </c:pt>
                <c:pt idx="53">
                  <c:v>72.900000000000006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'[1]Graf-muži'!$A$9</c:f>
              <c:strCache>
                <c:ptCount val="1"/>
                <c:pt idx="0">
                  <c:v>Poľsko</c:v>
                </c:pt>
              </c:strCache>
            </c:strRef>
          </c:tx>
          <c:spPr>
            <a:ln w="2222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'[1]Graf-muži'!$B$5:$BC$5</c:f>
              <c:numCache>
                <c:formatCode>General</c:formatCode>
                <c:ptCount val="54"/>
                <c:pt idx="0">
                  <c:v>1960</c:v>
                </c:pt>
                <c:pt idx="10">
                  <c:v>1970</c:v>
                </c:pt>
                <c:pt idx="20">
                  <c:v>1980</c:v>
                </c:pt>
                <c:pt idx="30">
                  <c:v>1990</c:v>
                </c:pt>
                <c:pt idx="40">
                  <c:v>2000</c:v>
                </c:pt>
                <c:pt idx="50">
                  <c:v>2010</c:v>
                </c:pt>
                <c:pt idx="53">
                  <c:v>2013</c:v>
                </c:pt>
              </c:numCache>
            </c:numRef>
          </c:cat>
          <c:val>
            <c:numRef>
              <c:f>'[1]Graf-muži'!$B$9:$BC$9</c:f>
              <c:numCache>
                <c:formatCode>General</c:formatCode>
                <c:ptCount val="54"/>
                <c:pt idx="0">
                  <c:v>64.900000000000006</c:v>
                </c:pt>
                <c:pt idx="1">
                  <c:v>64.900000000000006</c:v>
                </c:pt>
                <c:pt idx="2">
                  <c:v>64.5</c:v>
                </c:pt>
                <c:pt idx="3">
                  <c:v>65.400000000000006</c:v>
                </c:pt>
                <c:pt idx="4">
                  <c:v>65.8</c:v>
                </c:pt>
                <c:pt idx="5">
                  <c:v>66.599999999999994</c:v>
                </c:pt>
                <c:pt idx="6">
                  <c:v>66.900000000000006</c:v>
                </c:pt>
                <c:pt idx="7">
                  <c:v>66.400000000000006</c:v>
                </c:pt>
                <c:pt idx="8">
                  <c:v>67</c:v>
                </c:pt>
                <c:pt idx="9">
                  <c:v>66.5</c:v>
                </c:pt>
                <c:pt idx="10">
                  <c:v>66.599999999999994</c:v>
                </c:pt>
                <c:pt idx="11">
                  <c:v>66.099999999999994</c:v>
                </c:pt>
                <c:pt idx="12">
                  <c:v>67.3</c:v>
                </c:pt>
                <c:pt idx="13">
                  <c:v>67.2</c:v>
                </c:pt>
                <c:pt idx="14">
                  <c:v>67.8</c:v>
                </c:pt>
                <c:pt idx="15">
                  <c:v>67</c:v>
                </c:pt>
                <c:pt idx="16">
                  <c:v>66.900000000000006</c:v>
                </c:pt>
                <c:pt idx="17">
                  <c:v>66.5</c:v>
                </c:pt>
                <c:pt idx="18">
                  <c:v>66.400000000000006</c:v>
                </c:pt>
                <c:pt idx="19">
                  <c:v>66.8</c:v>
                </c:pt>
                <c:pt idx="20">
                  <c:v>66</c:v>
                </c:pt>
                <c:pt idx="21">
                  <c:v>67.099999999999994</c:v>
                </c:pt>
                <c:pt idx="22">
                  <c:v>67.2</c:v>
                </c:pt>
                <c:pt idx="23">
                  <c:v>67</c:v>
                </c:pt>
                <c:pt idx="24">
                  <c:v>66.8</c:v>
                </c:pt>
                <c:pt idx="25">
                  <c:v>66.900000000000006</c:v>
                </c:pt>
                <c:pt idx="26">
                  <c:v>66.8</c:v>
                </c:pt>
                <c:pt idx="27">
                  <c:v>67.8</c:v>
                </c:pt>
                <c:pt idx="28">
                  <c:v>67.2</c:v>
                </c:pt>
                <c:pt idx="29">
                  <c:v>66.8</c:v>
                </c:pt>
                <c:pt idx="30">
                  <c:v>66.3</c:v>
                </c:pt>
                <c:pt idx="31">
                  <c:v>65.900000000000006</c:v>
                </c:pt>
                <c:pt idx="32">
                  <c:v>66.5</c:v>
                </c:pt>
                <c:pt idx="33">
                  <c:v>67.2</c:v>
                </c:pt>
                <c:pt idx="34">
                  <c:v>67.5</c:v>
                </c:pt>
                <c:pt idx="35">
                  <c:v>67.7</c:v>
                </c:pt>
                <c:pt idx="36">
                  <c:v>68.099999999999994</c:v>
                </c:pt>
                <c:pt idx="37">
                  <c:v>68.5</c:v>
                </c:pt>
                <c:pt idx="38">
                  <c:v>68.900000000000006</c:v>
                </c:pt>
                <c:pt idx="39">
                  <c:v>68.7</c:v>
                </c:pt>
                <c:pt idx="40">
                  <c:v>69.599999999999994</c:v>
                </c:pt>
                <c:pt idx="41">
                  <c:v>70</c:v>
                </c:pt>
                <c:pt idx="42">
                  <c:v>70.3</c:v>
                </c:pt>
                <c:pt idx="43">
                  <c:v>70.5</c:v>
                </c:pt>
                <c:pt idx="44">
                  <c:v>70.599999999999994</c:v>
                </c:pt>
                <c:pt idx="45">
                  <c:v>70.8</c:v>
                </c:pt>
                <c:pt idx="46">
                  <c:v>70.900000000000006</c:v>
                </c:pt>
                <c:pt idx="47">
                  <c:v>71</c:v>
                </c:pt>
                <c:pt idx="48">
                  <c:v>71.3</c:v>
                </c:pt>
                <c:pt idx="49">
                  <c:v>71.5</c:v>
                </c:pt>
                <c:pt idx="50">
                  <c:v>72.099999999999994</c:v>
                </c:pt>
                <c:pt idx="51">
                  <c:v>72.599999999999994</c:v>
                </c:pt>
                <c:pt idx="52">
                  <c:v>72.7</c:v>
                </c:pt>
                <c:pt idx="53">
                  <c:v>73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'[1]Graf-muži'!$A$10</c:f>
              <c:strCache>
                <c:ptCount val="1"/>
                <c:pt idx="0">
                  <c:v>Maďarsko</c:v>
                </c:pt>
              </c:strCache>
            </c:strRef>
          </c:tx>
          <c:spPr>
            <a:ln w="2222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'[1]Graf-muži'!$B$5:$BC$5</c:f>
              <c:numCache>
                <c:formatCode>General</c:formatCode>
                <c:ptCount val="54"/>
                <c:pt idx="0">
                  <c:v>1960</c:v>
                </c:pt>
                <c:pt idx="10">
                  <c:v>1970</c:v>
                </c:pt>
                <c:pt idx="20">
                  <c:v>1980</c:v>
                </c:pt>
                <c:pt idx="30">
                  <c:v>1990</c:v>
                </c:pt>
                <c:pt idx="40">
                  <c:v>2000</c:v>
                </c:pt>
                <c:pt idx="50">
                  <c:v>2010</c:v>
                </c:pt>
                <c:pt idx="53">
                  <c:v>2013</c:v>
                </c:pt>
              </c:numCache>
            </c:numRef>
          </c:cat>
          <c:val>
            <c:numRef>
              <c:f>'[1]Graf-muži'!$B$10:$BC$10</c:f>
              <c:numCache>
                <c:formatCode>General</c:formatCode>
                <c:ptCount val="54"/>
                <c:pt idx="0">
                  <c:v>65.900000000000006</c:v>
                </c:pt>
                <c:pt idx="1">
                  <c:v>66.8</c:v>
                </c:pt>
                <c:pt idx="2">
                  <c:v>65.7</c:v>
                </c:pt>
                <c:pt idx="3">
                  <c:v>66.599999999999994</c:v>
                </c:pt>
                <c:pt idx="4">
                  <c:v>67</c:v>
                </c:pt>
                <c:pt idx="5">
                  <c:v>66.7</c:v>
                </c:pt>
                <c:pt idx="6">
                  <c:v>67.5</c:v>
                </c:pt>
                <c:pt idx="7">
                  <c:v>66.900000000000006</c:v>
                </c:pt>
                <c:pt idx="8">
                  <c:v>66.599999999999994</c:v>
                </c:pt>
                <c:pt idx="9">
                  <c:v>66.7</c:v>
                </c:pt>
                <c:pt idx="10">
                  <c:v>66.3</c:v>
                </c:pt>
                <c:pt idx="11">
                  <c:v>66.099999999999994</c:v>
                </c:pt>
                <c:pt idx="12">
                  <c:v>66.8</c:v>
                </c:pt>
                <c:pt idx="13">
                  <c:v>66.599999999999994</c:v>
                </c:pt>
                <c:pt idx="14">
                  <c:v>66.3</c:v>
                </c:pt>
                <c:pt idx="15">
                  <c:v>66.3</c:v>
                </c:pt>
                <c:pt idx="16">
                  <c:v>66.7</c:v>
                </c:pt>
                <c:pt idx="17">
                  <c:v>66.8</c:v>
                </c:pt>
                <c:pt idx="18">
                  <c:v>66.099999999999994</c:v>
                </c:pt>
                <c:pt idx="19">
                  <c:v>66.2</c:v>
                </c:pt>
                <c:pt idx="20">
                  <c:v>65.5</c:v>
                </c:pt>
                <c:pt idx="21">
                  <c:v>65.5</c:v>
                </c:pt>
                <c:pt idx="22">
                  <c:v>65.7</c:v>
                </c:pt>
                <c:pt idx="23">
                  <c:v>65.099999999999994</c:v>
                </c:pt>
                <c:pt idx="24">
                  <c:v>65.099999999999994</c:v>
                </c:pt>
                <c:pt idx="25">
                  <c:v>65.099999999999994</c:v>
                </c:pt>
                <c:pt idx="26">
                  <c:v>65.3</c:v>
                </c:pt>
                <c:pt idx="27">
                  <c:v>65.7</c:v>
                </c:pt>
                <c:pt idx="28">
                  <c:v>66.2</c:v>
                </c:pt>
                <c:pt idx="29">
                  <c:v>65.400000000000006</c:v>
                </c:pt>
                <c:pt idx="30">
                  <c:v>65.2</c:v>
                </c:pt>
                <c:pt idx="31">
                  <c:v>65.099999999999994</c:v>
                </c:pt>
                <c:pt idx="32">
                  <c:v>64.7</c:v>
                </c:pt>
                <c:pt idx="33">
                  <c:v>64.7</c:v>
                </c:pt>
                <c:pt idx="34">
                  <c:v>65</c:v>
                </c:pt>
                <c:pt idx="35">
                  <c:v>65.400000000000006</c:v>
                </c:pt>
                <c:pt idx="36">
                  <c:v>66.3</c:v>
                </c:pt>
                <c:pt idx="37">
                  <c:v>66.7</c:v>
                </c:pt>
                <c:pt idx="38">
                  <c:v>66.5</c:v>
                </c:pt>
                <c:pt idx="39">
                  <c:v>66.7</c:v>
                </c:pt>
                <c:pt idx="40">
                  <c:v>67.5</c:v>
                </c:pt>
                <c:pt idx="41">
                  <c:v>68.2</c:v>
                </c:pt>
                <c:pt idx="42">
                  <c:v>68.3</c:v>
                </c:pt>
                <c:pt idx="43">
                  <c:v>68.400000000000006</c:v>
                </c:pt>
                <c:pt idx="44">
                  <c:v>68.7</c:v>
                </c:pt>
                <c:pt idx="45">
                  <c:v>68.7</c:v>
                </c:pt>
                <c:pt idx="46">
                  <c:v>69.2</c:v>
                </c:pt>
                <c:pt idx="47">
                  <c:v>69.400000000000006</c:v>
                </c:pt>
                <c:pt idx="48">
                  <c:v>70</c:v>
                </c:pt>
                <c:pt idx="49">
                  <c:v>70.3</c:v>
                </c:pt>
                <c:pt idx="50">
                  <c:v>70.7</c:v>
                </c:pt>
                <c:pt idx="51">
                  <c:v>71.2</c:v>
                </c:pt>
                <c:pt idx="52">
                  <c:v>71.599999999999994</c:v>
                </c:pt>
                <c:pt idx="53">
                  <c:v>72.2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8391064"/>
        <c:axId val="388391848"/>
      </c:lineChart>
      <c:catAx>
        <c:axId val="388391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8391848"/>
        <c:crosses val="autoZero"/>
        <c:auto val="1"/>
        <c:lblAlgn val="ctr"/>
        <c:lblOffset val="100"/>
        <c:noMultiLvlLbl val="0"/>
      </c:catAx>
      <c:valAx>
        <c:axId val="388391848"/>
        <c:scaling>
          <c:orientation val="minMax"/>
          <c:min val="6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5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8391064"/>
        <c:crosses val="autoZero"/>
        <c:crossBetween val="between"/>
      </c:valAx>
      <c:spPr>
        <a:noFill/>
        <a:ln w="19050">
          <a:solidFill>
            <a:schemeClr val="bg1">
              <a:lumMod val="85000"/>
            </a:schemeClr>
          </a:solidFill>
        </a:ln>
        <a:effectLst/>
      </c:spPr>
    </c:plotArea>
    <c:legend>
      <c:legendPos val="b"/>
      <c:layout>
        <c:manualLayout>
          <c:xMode val="edge"/>
          <c:yMode val="edge"/>
          <c:x val="0.19432901532469732"/>
          <c:y val="0.18530309309422446"/>
          <c:w val="0.19317105523099937"/>
          <c:h val="0.36543043363598693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85000"/>
                  <a:lumOff val="1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sk-SK" sz="1200" b="1">
                <a:solidFill>
                  <a:schemeClr val="tx1"/>
                </a:solidFill>
              </a:rPr>
              <a:t>Liečiteľná úmrtnosť v krajinách</a:t>
            </a:r>
            <a:r>
              <a:rPr lang="sk-SK" sz="1200" b="1" baseline="0">
                <a:solidFill>
                  <a:schemeClr val="tx1"/>
                </a:solidFill>
              </a:rPr>
              <a:t> EÚ </a:t>
            </a:r>
            <a:r>
              <a:rPr lang="sk-SK" sz="1000" baseline="0">
                <a:solidFill>
                  <a:schemeClr val="tx1"/>
                </a:solidFill>
              </a:rPr>
              <a:t>(vekovo-štandardizovaná, na 100 000 obyv.</a:t>
            </a:r>
            <a:r>
              <a:rPr lang="sk-SK" sz="1050" baseline="0">
                <a:solidFill>
                  <a:schemeClr val="tx1"/>
                </a:solidFill>
              </a:rPr>
              <a:t>, rok 2012)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85259028456689"/>
          <c:y val="5.9201977659769263E-2"/>
          <c:w val="0.82802427501440379"/>
          <c:h val="0.8920568394067021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[2]data!$B$28</c:f>
              <c:strCache>
                <c:ptCount val="1"/>
                <c:pt idx="0">
                  <c:v>Tobias &amp; Yeh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[2]data!$A$29:$A$48</c:f>
              <c:strCache>
                <c:ptCount val="20"/>
                <c:pt idx="0">
                  <c:v>Lotyšsko</c:v>
                </c:pt>
                <c:pt idx="1">
                  <c:v>Litva</c:v>
                </c:pt>
                <c:pt idx="2">
                  <c:v>Rumunsko</c:v>
                </c:pt>
                <c:pt idx="3">
                  <c:v>Maďarsko</c:v>
                </c:pt>
                <c:pt idx="4">
                  <c:v>Slovensko</c:v>
                </c:pt>
                <c:pt idx="5">
                  <c:v>Estónsko</c:v>
                </c:pt>
                <c:pt idx="6">
                  <c:v>Chorvátsko</c:v>
                </c:pt>
                <c:pt idx="7">
                  <c:v>Poľsko</c:v>
                </c:pt>
                <c:pt idx="8">
                  <c:v>Česko</c:v>
                </c:pt>
                <c:pt idx="9">
                  <c:v>Malta</c:v>
                </c:pt>
                <c:pt idx="10">
                  <c:v>Slovinsko</c:v>
                </c:pt>
                <c:pt idx="11">
                  <c:v>Fínsko</c:v>
                </c:pt>
                <c:pt idx="12">
                  <c:v>Veľká Británia</c:v>
                </c:pt>
                <c:pt idx="13">
                  <c:v>Nemecko</c:v>
                </c:pt>
                <c:pt idx="14">
                  <c:v>Dánsko</c:v>
                </c:pt>
                <c:pt idx="15">
                  <c:v>Švédsko</c:v>
                </c:pt>
                <c:pt idx="16">
                  <c:v>Luxembursko</c:v>
                </c:pt>
                <c:pt idx="17">
                  <c:v>Španielsko</c:v>
                </c:pt>
                <c:pt idx="18">
                  <c:v>Holandsko</c:v>
                </c:pt>
                <c:pt idx="19">
                  <c:v>Francúzsko</c:v>
                </c:pt>
              </c:strCache>
            </c:strRef>
          </c:cat>
          <c:val>
            <c:numRef>
              <c:f>[2]data!$B$29:$B$48</c:f>
              <c:numCache>
                <c:formatCode>General</c:formatCode>
                <c:ptCount val="20"/>
                <c:pt idx="0">
                  <c:v>257.16138014386559</c:v>
                </c:pt>
                <c:pt idx="1">
                  <c:v>262.50055991096849</c:v>
                </c:pt>
                <c:pt idx="2">
                  <c:v>251.35937704178559</c:v>
                </c:pt>
                <c:pt idx="3">
                  <c:v>261.99383717629797</c:v>
                </c:pt>
                <c:pt idx="4">
                  <c:v>212.20317867162436</c:v>
                </c:pt>
                <c:pt idx="5">
                  <c:v>203.93479936469754</c:v>
                </c:pt>
                <c:pt idx="6">
                  <c:v>184.82680332741148</c:v>
                </c:pt>
                <c:pt idx="7">
                  <c:v>172.73523436423488</c:v>
                </c:pt>
                <c:pt idx="8">
                  <c:v>166.90222140691191</c:v>
                </c:pt>
                <c:pt idx="9">
                  <c:v>124.39366989783198</c:v>
                </c:pt>
                <c:pt idx="10">
                  <c:v>120.64081664699603</c:v>
                </c:pt>
                <c:pt idx="11">
                  <c:v>115.29250387143028</c:v>
                </c:pt>
                <c:pt idx="12">
                  <c:v>143.48974308867224</c:v>
                </c:pt>
                <c:pt idx="13">
                  <c:v>118.32686187492612</c:v>
                </c:pt>
                <c:pt idx="14">
                  <c:v>143.87080288386699</c:v>
                </c:pt>
                <c:pt idx="15">
                  <c:v>103.86037182675027</c:v>
                </c:pt>
                <c:pt idx="16">
                  <c:v>103.70097535166931</c:v>
                </c:pt>
                <c:pt idx="17">
                  <c:v>96.887808409879966</c:v>
                </c:pt>
                <c:pt idx="18">
                  <c:v>115.9853987135113</c:v>
                </c:pt>
                <c:pt idx="19">
                  <c:v>79.277880170021774</c:v>
                </c:pt>
              </c:numCache>
            </c:numRef>
          </c:val>
        </c:ser>
        <c:ser>
          <c:idx val="1"/>
          <c:order val="1"/>
          <c:tx>
            <c:strRef>
              <c:f>[2]data!$C$28</c:f>
              <c:strCache>
                <c:ptCount val="1"/>
                <c:pt idx="0">
                  <c:v>Nolte &amp; McKee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[2]data!$A$29:$A$48</c:f>
              <c:strCache>
                <c:ptCount val="20"/>
                <c:pt idx="0">
                  <c:v>Lotyšsko</c:v>
                </c:pt>
                <c:pt idx="1">
                  <c:v>Litva</c:v>
                </c:pt>
                <c:pt idx="2">
                  <c:v>Rumunsko</c:v>
                </c:pt>
                <c:pt idx="3">
                  <c:v>Maďarsko</c:v>
                </c:pt>
                <c:pt idx="4">
                  <c:v>Slovensko</c:v>
                </c:pt>
                <c:pt idx="5">
                  <c:v>Estónsko</c:v>
                </c:pt>
                <c:pt idx="6">
                  <c:v>Chorvátsko</c:v>
                </c:pt>
                <c:pt idx="7">
                  <c:v>Poľsko</c:v>
                </c:pt>
                <c:pt idx="8">
                  <c:v>Česko</c:v>
                </c:pt>
                <c:pt idx="9">
                  <c:v>Malta</c:v>
                </c:pt>
                <c:pt idx="10">
                  <c:v>Slovinsko</c:v>
                </c:pt>
                <c:pt idx="11">
                  <c:v>Fínsko</c:v>
                </c:pt>
                <c:pt idx="12">
                  <c:v>Veľká Británia</c:v>
                </c:pt>
                <c:pt idx="13">
                  <c:v>Nemecko</c:v>
                </c:pt>
                <c:pt idx="14">
                  <c:v>Dánsko</c:v>
                </c:pt>
                <c:pt idx="15">
                  <c:v>Švédsko</c:v>
                </c:pt>
                <c:pt idx="16">
                  <c:v>Luxembursko</c:v>
                </c:pt>
                <c:pt idx="17">
                  <c:v>Španielsko</c:v>
                </c:pt>
                <c:pt idx="18">
                  <c:v>Holandsko</c:v>
                </c:pt>
                <c:pt idx="19">
                  <c:v>Francúzsko</c:v>
                </c:pt>
              </c:strCache>
            </c:strRef>
          </c:cat>
          <c:val>
            <c:numRef>
              <c:f>[2]data!$C$29:$C$48</c:f>
              <c:numCache>
                <c:formatCode>General</c:formatCode>
                <c:ptCount val="20"/>
                <c:pt idx="0">
                  <c:v>241.67083394408152</c:v>
                </c:pt>
                <c:pt idx="1">
                  <c:v>233.70515089266479</c:v>
                </c:pt>
                <c:pt idx="2">
                  <c:v>274.74166096038931</c:v>
                </c:pt>
                <c:pt idx="3">
                  <c:v>203.13124888242234</c:v>
                </c:pt>
                <c:pt idx="4">
                  <c:v>181.60696461433599</c:v>
                </c:pt>
                <c:pt idx="5">
                  <c:v>180.14397336355083</c:v>
                </c:pt>
                <c:pt idx="6">
                  <c:v>158.43242407290523</c:v>
                </c:pt>
                <c:pt idx="7">
                  <c:v>137.96991093258453</c:v>
                </c:pt>
                <c:pt idx="8">
                  <c:v>129.11458141697594</c:v>
                </c:pt>
                <c:pt idx="9">
                  <c:v>104.54143623577373</c:v>
                </c:pt>
                <c:pt idx="10">
                  <c:v>102.83991068428099</c:v>
                </c:pt>
                <c:pt idx="11">
                  <c:v>87.127777819597839</c:v>
                </c:pt>
                <c:pt idx="12">
                  <c:v>88.282111188526954</c:v>
                </c:pt>
                <c:pt idx="13">
                  <c:v>80.032140141260172</c:v>
                </c:pt>
                <c:pt idx="14">
                  <c:v>81.661703991363282</c:v>
                </c:pt>
                <c:pt idx="15">
                  <c:v>72.792386575023002</c:v>
                </c:pt>
                <c:pt idx="16">
                  <c:v>68.948754350389493</c:v>
                </c:pt>
                <c:pt idx="17">
                  <c:v>67.933331079410422</c:v>
                </c:pt>
                <c:pt idx="18">
                  <c:v>69.003356853708439</c:v>
                </c:pt>
                <c:pt idx="19">
                  <c:v>60.752885131585948</c:v>
                </c:pt>
              </c:numCache>
            </c:numRef>
          </c:val>
        </c:ser>
        <c:ser>
          <c:idx val="2"/>
          <c:order val="2"/>
          <c:tx>
            <c:strRef>
              <c:f>[2]data!$D$28</c:f>
              <c:strCache>
                <c:ptCount val="1"/>
                <c:pt idx="0">
                  <c:v>AMIEHS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[2]data!$A$29:$A$48</c:f>
              <c:strCache>
                <c:ptCount val="20"/>
                <c:pt idx="0">
                  <c:v>Lotyšsko</c:v>
                </c:pt>
                <c:pt idx="1">
                  <c:v>Litva</c:v>
                </c:pt>
                <c:pt idx="2">
                  <c:v>Rumunsko</c:v>
                </c:pt>
                <c:pt idx="3">
                  <c:v>Maďarsko</c:v>
                </c:pt>
                <c:pt idx="4">
                  <c:v>Slovensko</c:v>
                </c:pt>
                <c:pt idx="5">
                  <c:v>Estónsko</c:v>
                </c:pt>
                <c:pt idx="6">
                  <c:v>Chorvátsko</c:v>
                </c:pt>
                <c:pt idx="7">
                  <c:v>Poľsko</c:v>
                </c:pt>
                <c:pt idx="8">
                  <c:v>Česko</c:v>
                </c:pt>
                <c:pt idx="9">
                  <c:v>Malta</c:v>
                </c:pt>
                <c:pt idx="10">
                  <c:v>Slovinsko</c:v>
                </c:pt>
                <c:pt idx="11">
                  <c:v>Fínsko</c:v>
                </c:pt>
                <c:pt idx="12">
                  <c:v>Veľká Británia</c:v>
                </c:pt>
                <c:pt idx="13">
                  <c:v>Nemecko</c:v>
                </c:pt>
                <c:pt idx="14">
                  <c:v>Dánsko</c:v>
                </c:pt>
                <c:pt idx="15">
                  <c:v>Švédsko</c:v>
                </c:pt>
                <c:pt idx="16">
                  <c:v>Luxembursko</c:v>
                </c:pt>
                <c:pt idx="17">
                  <c:v>Španielsko</c:v>
                </c:pt>
                <c:pt idx="18">
                  <c:v>Holandsko</c:v>
                </c:pt>
                <c:pt idx="19">
                  <c:v>Francúzsko</c:v>
                </c:pt>
              </c:strCache>
            </c:strRef>
          </c:cat>
          <c:val>
            <c:numRef>
              <c:f>[2]data!$D$29:$D$48</c:f>
              <c:numCache>
                <c:formatCode>General</c:formatCode>
                <c:ptCount val="20"/>
                <c:pt idx="0">
                  <c:v>318.48832716242828</c:v>
                </c:pt>
                <c:pt idx="1">
                  <c:v>312.8629672554589</c:v>
                </c:pt>
                <c:pt idx="2">
                  <c:v>304.49573206533915</c:v>
                </c:pt>
                <c:pt idx="3">
                  <c:v>265.63069405172581</c:v>
                </c:pt>
                <c:pt idx="4">
                  <c:v>248.66619801691894</c:v>
                </c:pt>
                <c:pt idx="5">
                  <c:v>226.85440004513634</c:v>
                </c:pt>
                <c:pt idx="6">
                  <c:v>202.19682359483073</c:v>
                </c:pt>
                <c:pt idx="7">
                  <c:v>194.00072148866354</c:v>
                </c:pt>
                <c:pt idx="8">
                  <c:v>181.578050729957</c:v>
                </c:pt>
                <c:pt idx="9">
                  <c:v>147.09975084612998</c:v>
                </c:pt>
                <c:pt idx="10">
                  <c:v>121.53234022872741</c:v>
                </c:pt>
                <c:pt idx="11">
                  <c:v>116.70403073497475</c:v>
                </c:pt>
                <c:pt idx="12">
                  <c:v>111.14164055465852</c:v>
                </c:pt>
                <c:pt idx="13">
                  <c:v>102.68674087031981</c:v>
                </c:pt>
                <c:pt idx="14">
                  <c:v>95.21778715826801</c:v>
                </c:pt>
                <c:pt idx="15">
                  <c:v>94.517554082213223</c:v>
                </c:pt>
                <c:pt idx="16">
                  <c:v>89.279277691819743</c:v>
                </c:pt>
                <c:pt idx="17">
                  <c:v>85.363561784843554</c:v>
                </c:pt>
                <c:pt idx="18">
                  <c:v>83.561688975074631</c:v>
                </c:pt>
                <c:pt idx="19">
                  <c:v>71.03966931993925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88392632"/>
        <c:axId val="388387536"/>
      </c:barChart>
      <c:catAx>
        <c:axId val="3883926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8387536"/>
        <c:crosses val="autoZero"/>
        <c:auto val="1"/>
        <c:lblAlgn val="ctr"/>
        <c:lblOffset val="100"/>
        <c:noMultiLvlLbl val="0"/>
      </c:catAx>
      <c:valAx>
        <c:axId val="388387536"/>
        <c:scaling>
          <c:orientation val="minMax"/>
          <c:max val="32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8392632"/>
        <c:crosses val="autoZero"/>
        <c:crossBetween val="between"/>
        <c:majorUnit val="40"/>
      </c:valAx>
      <c:spPr>
        <a:noFill/>
        <a:ln w="25400">
          <a:solidFill>
            <a:schemeClr val="bg1">
              <a:lumMod val="95000"/>
            </a:schemeClr>
          </a:solidFill>
        </a:ln>
      </c:spPr>
    </c:plotArea>
    <c:legend>
      <c:legendPos val="b"/>
      <c:layout>
        <c:manualLayout>
          <c:xMode val="edge"/>
          <c:yMode val="edge"/>
          <c:x val="0.69231861504037662"/>
          <c:y val="0.14561593617487284"/>
          <c:w val="0.21971074412158656"/>
          <c:h val="0.15674871010480743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85000"/>
                  <a:lumOff val="1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k-SK" sz="1100"/>
              <a:t>Liečiteľná úmrtnosť vs výdavky na zdravotníctvo na obyvateľa </a:t>
            </a:r>
            <a:r>
              <a:rPr lang="sk-SK" sz="900" b="0"/>
              <a:t>(2012, </a:t>
            </a:r>
            <a:r>
              <a:rPr lang="sk-SK" sz="900" b="0" baseline="0"/>
              <a:t>metodika</a:t>
            </a:r>
            <a:r>
              <a:rPr lang="sk-SK" sz="900" b="0"/>
              <a:t> AMIEHS)</a:t>
            </a:r>
          </a:p>
        </c:rich>
      </c:tx>
      <c:layout>
        <c:manualLayout>
          <c:xMode val="edge"/>
          <c:yMode val="edge"/>
          <c:x val="0.19026135539934311"/>
          <c:y val="1.932367569785857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4405356423061443E-2"/>
          <c:y val="9.0601714204811515E-2"/>
          <c:w val="0.88036603865314023"/>
          <c:h val="0.78420688077890666"/>
        </c:manualLayout>
      </c:layout>
      <c:scatterChart>
        <c:scatterStyle val="lineMarker"/>
        <c:varyColors val="0"/>
        <c:ser>
          <c:idx val="0"/>
          <c:order val="0"/>
          <c:tx>
            <c:strRef>
              <c:f>[3]Hárok1!$E$1</c:f>
              <c:strCache>
                <c:ptCount val="1"/>
                <c:pt idx="0">
                  <c:v>AMIEHS methodology</c:v>
                </c:pt>
              </c:strCache>
            </c:strRef>
          </c:tx>
          <c:spPr>
            <a:ln w="28575">
              <a:noFill/>
            </a:ln>
          </c:spPr>
          <c:dLbls>
            <c:dLbl>
              <c:idx val="0"/>
              <c:layout>
                <c:manualLayout>
                  <c:x val="-2.0100366121958785E-2"/>
                  <c:y val="-2.8516481189891738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Lotyšsko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Litva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013655678737716E-2"/>
                  <c:y val="-2.2012829309199421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Rumunsko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1.3189448441247005E-2"/>
                  <c:y val="-2.2099447513812175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Maďarsko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8.5299191059499777E-2"/>
                  <c:y val="-8.3159625793663792E-3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Estónsko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1.3148344733578879E-2"/>
                  <c:y val="-2.4861850774877209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="1" baseline="0"/>
                      <a:t>Slovensko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9.4309231275750541E-2"/>
                  <c:y val="-1.2302196665250922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Chorvátsko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7.4408002633902917E-2"/>
                  <c:y val="1.8366386774267329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Poľsko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Česko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4.2951078946315783E-3"/>
                  <c:y val="-2.4848346238877821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Malta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Slovinsko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-6.3441712926249026E-3"/>
                  <c:y val="-2.2099405307314648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Fínsko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>
                <c:manualLayout>
                  <c:x val="-3.2825199311985236E-2"/>
                  <c:y val="4.8860282506180512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V. Británia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"/>
              <c:layout>
                <c:manualLayout>
                  <c:x val="-1.0791335460545623E-2"/>
                  <c:y val="-2.114993999815782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Nemecko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layout>
                <c:manualLayout>
                  <c:x val="-3.3834574898536276E-3"/>
                  <c:y val="9.3224861415144725E-4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Dánsko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layout>
                <c:manualLayout>
                  <c:x val="-4.1299227983371954E-2"/>
                  <c:y val="2.2082094509970489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Švédsko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"/>
              <c:layout>
                <c:manualLayout>
                  <c:x val="-3.2871231072669274E-2"/>
                  <c:y val="-4.1493775933610075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Luxembursko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"/>
              <c:layout>
                <c:manualLayout>
                  <c:x val="-7.1942446043165489E-3"/>
                  <c:y val="-1.7188459177409455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Holandsko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"/>
              <c:layout>
                <c:manualLayout>
                  <c:x val="-1.8757327080890972E-2"/>
                  <c:y val="2.7662517289073318E-2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Španielsko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"/>
              <c:layout>
                <c:manualLayout>
                  <c:x val="-4.6893317702227438E-3"/>
                  <c:y val="8.2987551867218911E-3"/>
                </c:manualLayout>
              </c:layout>
              <c:tx>
                <c:rich>
                  <a:bodyPr/>
                  <a:lstStyle/>
                  <a:p>
                    <a:pPr>
                      <a:defRPr sz="900" baseline="0"/>
                    </a:pPr>
                    <a:r>
                      <a:rPr lang="en-US" sz="900" baseline="0"/>
                      <a:t>Francúzsko</a:t>
                    </a:r>
                  </a:p>
                </c:rich>
              </c:tx>
              <c:spPr/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sk-SK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trendlineType val="power"/>
            <c:dispRSqr val="0"/>
            <c:dispEq val="0"/>
          </c:trendline>
          <c:xVal>
            <c:numRef>
              <c:f>[3]Hárok1!$B$2:$B$21</c:f>
              <c:numCache>
                <c:formatCode>General</c:formatCode>
                <c:ptCount val="20"/>
                <c:pt idx="0">
                  <c:v>1188.0999999999999</c:v>
                </c:pt>
                <c:pt idx="1">
                  <c:v>1426.3</c:v>
                </c:pt>
                <c:pt idx="2">
                  <c:v>872.9</c:v>
                </c:pt>
                <c:pt idx="3">
                  <c:v>1729.3</c:v>
                </c:pt>
                <c:pt idx="4">
                  <c:v>1385.4</c:v>
                </c:pt>
                <c:pt idx="5">
                  <c:v>1976.8</c:v>
                </c:pt>
                <c:pt idx="6">
                  <c:v>1409.8</c:v>
                </c:pt>
                <c:pt idx="7">
                  <c:v>1489.3</c:v>
                </c:pt>
                <c:pt idx="8">
                  <c:v>2046</c:v>
                </c:pt>
                <c:pt idx="9">
                  <c:v>2547.6999999999998</c:v>
                </c:pt>
                <c:pt idx="10">
                  <c:v>2419.9</c:v>
                </c:pt>
                <c:pt idx="11">
                  <c:v>3544.7</c:v>
                </c:pt>
                <c:pt idx="12">
                  <c:v>3494.9</c:v>
                </c:pt>
                <c:pt idx="13">
                  <c:v>4617</c:v>
                </c:pt>
                <c:pt idx="14">
                  <c:v>4719.8</c:v>
                </c:pt>
                <c:pt idx="15">
                  <c:v>4157.8</c:v>
                </c:pt>
                <c:pt idx="16">
                  <c:v>6340.6</c:v>
                </c:pt>
                <c:pt idx="17">
                  <c:v>5384.6</c:v>
                </c:pt>
                <c:pt idx="18">
                  <c:v>3144.9</c:v>
                </c:pt>
                <c:pt idx="19">
                  <c:v>4260.2</c:v>
                </c:pt>
              </c:numCache>
            </c:numRef>
          </c:xVal>
          <c:yVal>
            <c:numRef>
              <c:f>[3]Hárok1!$E$2:$E$21</c:f>
              <c:numCache>
                <c:formatCode>General</c:formatCode>
                <c:ptCount val="20"/>
                <c:pt idx="0">
                  <c:v>318</c:v>
                </c:pt>
                <c:pt idx="1">
                  <c:v>313</c:v>
                </c:pt>
                <c:pt idx="2">
                  <c:v>304</c:v>
                </c:pt>
                <c:pt idx="3">
                  <c:v>266</c:v>
                </c:pt>
                <c:pt idx="4">
                  <c:v>227</c:v>
                </c:pt>
                <c:pt idx="5">
                  <c:v>249</c:v>
                </c:pt>
                <c:pt idx="6">
                  <c:v>202</c:v>
                </c:pt>
                <c:pt idx="7">
                  <c:v>194</c:v>
                </c:pt>
                <c:pt idx="8">
                  <c:v>182</c:v>
                </c:pt>
                <c:pt idx="9">
                  <c:v>147</c:v>
                </c:pt>
                <c:pt idx="10">
                  <c:v>122</c:v>
                </c:pt>
                <c:pt idx="11">
                  <c:v>117</c:v>
                </c:pt>
                <c:pt idx="12">
                  <c:v>111</c:v>
                </c:pt>
                <c:pt idx="13">
                  <c:v>103</c:v>
                </c:pt>
                <c:pt idx="14">
                  <c:v>95</c:v>
                </c:pt>
                <c:pt idx="15">
                  <c:v>95</c:v>
                </c:pt>
                <c:pt idx="16">
                  <c:v>89</c:v>
                </c:pt>
                <c:pt idx="17">
                  <c:v>84</c:v>
                </c:pt>
                <c:pt idx="18">
                  <c:v>85</c:v>
                </c:pt>
                <c:pt idx="19">
                  <c:v>71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8389888"/>
        <c:axId val="119683232"/>
      </c:scatterChart>
      <c:valAx>
        <c:axId val="388389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aseline="0"/>
                </a:pPr>
                <a:r>
                  <a:rPr lang="sk-SK" sz="900" baseline="0"/>
                  <a:t>Výdavky na zdravotníctvo na obyvateľa </a:t>
                </a:r>
                <a:r>
                  <a:rPr lang="sk-SK" sz="900" b="0" baseline="0"/>
                  <a:t>(USD, v parite kúpnej sily)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119683232"/>
        <c:crosses val="autoZero"/>
        <c:crossBetween val="midCat"/>
      </c:valAx>
      <c:valAx>
        <c:axId val="119683232"/>
        <c:scaling>
          <c:orientation val="minMax"/>
          <c:max val="35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900" baseline="0"/>
                </a:pPr>
                <a:r>
                  <a:rPr lang="sk-SK" sz="900" baseline="0"/>
                  <a:t>Liečiteľná úmrtnosť </a:t>
                </a:r>
              </a:p>
              <a:p>
                <a:pPr>
                  <a:defRPr sz="900" baseline="0"/>
                </a:pPr>
                <a:r>
                  <a:rPr lang="sk-SK" sz="900" b="0" baseline="0"/>
                  <a:t>(na 100 000 obyvateľov)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50" baseline="0"/>
            </a:pPr>
            <a:endParaRPr lang="sk-SK"/>
          </a:p>
        </c:txPr>
        <c:crossAx val="38838988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200" b="1" i="0" baseline="0">
                <a:solidFill>
                  <a:schemeClr val="tx1">
                    <a:lumMod val="85000"/>
                    <a:lumOff val="15000"/>
                  </a:schemeClr>
                </a:solidFill>
                <a:effectLst/>
              </a:rPr>
              <a:t>Očakávaná stredná dĺžka života pri narodení* </a:t>
            </a:r>
            <a:r>
              <a:rPr lang="sk-SK" sz="1200" b="0" i="0" baseline="0">
                <a:solidFill>
                  <a:schemeClr val="tx1">
                    <a:lumMod val="85000"/>
                    <a:lumOff val="15000"/>
                  </a:schemeClr>
                </a:solidFill>
                <a:effectLst/>
              </a:rPr>
              <a:t>(2013, v rokoch</a:t>
            </a:r>
            <a:r>
              <a:rPr lang="sk-SK" sz="1200" b="0" i="0" baseline="0">
                <a:effectLst/>
              </a:rPr>
              <a:t>)</a:t>
            </a:r>
            <a:endParaRPr lang="sk-SK" sz="105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>
        <c:manualLayout>
          <c:layoutTarget val="inner"/>
          <c:xMode val="edge"/>
          <c:yMode val="edge"/>
          <c:x val="0.15858635422931078"/>
          <c:y val="0.1081841943331298"/>
          <c:w val="0.8114978212819266"/>
          <c:h val="0.8387788612849658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'[4]Data 2013 z Eurostatu+ GRAF'!$B$2</c:f>
              <c:strCache>
                <c:ptCount val="1"/>
                <c:pt idx="0">
                  <c:v>v zdraví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'[4]Data 2013 z Eurostatu+ GRAF'!$A$3:$A$26</c:f>
              <c:strCache>
                <c:ptCount val="24"/>
                <c:pt idx="0">
                  <c:v>Litva</c:v>
                </c:pt>
                <c:pt idx="1">
                  <c:v>Lotyšsko</c:v>
                </c:pt>
                <c:pt idx="2">
                  <c:v>Bulharsko</c:v>
                </c:pt>
                <c:pt idx="3">
                  <c:v>Rumunsko</c:v>
                </c:pt>
                <c:pt idx="4">
                  <c:v>Maďarsko</c:v>
                </c:pt>
                <c:pt idx="5">
                  <c:v>Slovensko</c:v>
                </c:pt>
                <c:pt idx="6">
                  <c:v>Poľsko</c:v>
                </c:pt>
                <c:pt idx="7">
                  <c:v>Estónsko</c:v>
                </c:pt>
                <c:pt idx="8">
                  <c:v>Chorvátsko</c:v>
                </c:pt>
                <c:pt idx="9">
                  <c:v>Česko</c:v>
                </c:pt>
                <c:pt idx="10">
                  <c:v>Dánsko</c:v>
                </c:pt>
                <c:pt idx="11">
                  <c:v>Slovinsko</c:v>
                </c:pt>
                <c:pt idx="12">
                  <c:v>Nemecko</c:v>
                </c:pt>
                <c:pt idx="13">
                  <c:v>Írsko</c:v>
                </c:pt>
                <c:pt idx="14">
                  <c:v>Veľká Británia</c:v>
                </c:pt>
                <c:pt idx="15">
                  <c:v>Rakúsko</c:v>
                </c:pt>
                <c:pt idx="16">
                  <c:v>Holandsko</c:v>
                </c:pt>
                <c:pt idx="17">
                  <c:v>Grécko</c:v>
                </c:pt>
                <c:pt idx="18">
                  <c:v>Nórsko</c:v>
                </c:pt>
                <c:pt idx="19">
                  <c:v>Švédsko</c:v>
                </c:pt>
                <c:pt idx="20">
                  <c:v>Francúzsko</c:v>
                </c:pt>
                <c:pt idx="21">
                  <c:v>Taliansko</c:v>
                </c:pt>
                <c:pt idx="22">
                  <c:v>Švajčiarsko</c:v>
                </c:pt>
                <c:pt idx="23">
                  <c:v>Španielsko</c:v>
                </c:pt>
              </c:strCache>
            </c:strRef>
          </c:cat>
          <c:val>
            <c:numRef>
              <c:f>'[4]Data 2013 z Eurostatu+ GRAF'!$B$3:$B$26</c:f>
              <c:numCache>
                <c:formatCode>General</c:formatCode>
                <c:ptCount val="24"/>
                <c:pt idx="0">
                  <c:v>59.2</c:v>
                </c:pt>
                <c:pt idx="1">
                  <c:v>52.95</c:v>
                </c:pt>
                <c:pt idx="2">
                  <c:v>64.5</c:v>
                </c:pt>
                <c:pt idx="3">
                  <c:v>58.25</c:v>
                </c:pt>
                <c:pt idx="4">
                  <c:v>59.6</c:v>
                </c:pt>
                <c:pt idx="5">
                  <c:v>54.4</c:v>
                </c:pt>
                <c:pt idx="6">
                  <c:v>60.95</c:v>
                </c:pt>
                <c:pt idx="7">
                  <c:v>55.49</c:v>
                </c:pt>
                <c:pt idx="8">
                  <c:v>59</c:v>
                </c:pt>
                <c:pt idx="9">
                  <c:v>63.35</c:v>
                </c:pt>
                <c:pt idx="10">
                  <c:v>59.75</c:v>
                </c:pt>
                <c:pt idx="11">
                  <c:v>58.489999999999995</c:v>
                </c:pt>
                <c:pt idx="12">
                  <c:v>57.4</c:v>
                </c:pt>
                <c:pt idx="13">
                  <c:v>66.900000000000006</c:v>
                </c:pt>
                <c:pt idx="14">
                  <c:v>64.599999999999994</c:v>
                </c:pt>
                <c:pt idx="15">
                  <c:v>59.95</c:v>
                </c:pt>
                <c:pt idx="16">
                  <c:v>59.45</c:v>
                </c:pt>
                <c:pt idx="17">
                  <c:v>64.900000000000006</c:v>
                </c:pt>
                <c:pt idx="18">
                  <c:v>69.8</c:v>
                </c:pt>
                <c:pt idx="19">
                  <c:v>66.45</c:v>
                </c:pt>
                <c:pt idx="20">
                  <c:v>63.7</c:v>
                </c:pt>
                <c:pt idx="21">
                  <c:v>61.51</c:v>
                </c:pt>
                <c:pt idx="22">
                  <c:v>59.95</c:v>
                </c:pt>
                <c:pt idx="23">
                  <c:v>64.3</c:v>
                </c:pt>
              </c:numCache>
            </c:numRef>
          </c:val>
        </c:ser>
        <c:ser>
          <c:idx val="1"/>
          <c:order val="1"/>
          <c:tx>
            <c:strRef>
              <c:f>'[4]Data 2013 z Eurostatu+ GRAF'!$C$2</c:f>
              <c:strCache>
                <c:ptCount val="1"/>
                <c:pt idx="0">
                  <c:v>s obmedzenou aktivitou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'[4]Data 2013 z Eurostatu+ GRAF'!$A$3:$A$26</c:f>
              <c:strCache>
                <c:ptCount val="24"/>
                <c:pt idx="0">
                  <c:v>Litva</c:v>
                </c:pt>
                <c:pt idx="1">
                  <c:v>Lotyšsko</c:v>
                </c:pt>
                <c:pt idx="2">
                  <c:v>Bulharsko</c:v>
                </c:pt>
                <c:pt idx="3">
                  <c:v>Rumunsko</c:v>
                </c:pt>
                <c:pt idx="4">
                  <c:v>Maďarsko</c:v>
                </c:pt>
                <c:pt idx="5">
                  <c:v>Slovensko</c:v>
                </c:pt>
                <c:pt idx="6">
                  <c:v>Poľsko</c:v>
                </c:pt>
                <c:pt idx="7">
                  <c:v>Estónsko</c:v>
                </c:pt>
                <c:pt idx="8">
                  <c:v>Chorvátsko</c:v>
                </c:pt>
                <c:pt idx="9">
                  <c:v>Česko</c:v>
                </c:pt>
                <c:pt idx="10">
                  <c:v>Dánsko</c:v>
                </c:pt>
                <c:pt idx="11">
                  <c:v>Slovinsko</c:v>
                </c:pt>
                <c:pt idx="12">
                  <c:v>Nemecko</c:v>
                </c:pt>
                <c:pt idx="13">
                  <c:v>Írsko</c:v>
                </c:pt>
                <c:pt idx="14">
                  <c:v>Veľká Británia</c:v>
                </c:pt>
                <c:pt idx="15">
                  <c:v>Rakúsko</c:v>
                </c:pt>
                <c:pt idx="16">
                  <c:v>Holandsko</c:v>
                </c:pt>
                <c:pt idx="17">
                  <c:v>Grécko</c:v>
                </c:pt>
                <c:pt idx="18">
                  <c:v>Nórsko</c:v>
                </c:pt>
                <c:pt idx="19">
                  <c:v>Švédsko</c:v>
                </c:pt>
                <c:pt idx="20">
                  <c:v>Francúzsko</c:v>
                </c:pt>
                <c:pt idx="21">
                  <c:v>Taliansko</c:v>
                </c:pt>
                <c:pt idx="22">
                  <c:v>Švajčiarsko</c:v>
                </c:pt>
                <c:pt idx="23">
                  <c:v>Španielsko</c:v>
                </c:pt>
              </c:strCache>
            </c:strRef>
          </c:cat>
          <c:val>
            <c:numRef>
              <c:f>'[4]Data 2013 z Eurostatu+ GRAF'!$C$3:$C$26</c:f>
              <c:numCache>
                <c:formatCode>General</c:formatCode>
                <c:ptCount val="24"/>
                <c:pt idx="0">
                  <c:v>14.849999999999994</c:v>
                </c:pt>
                <c:pt idx="1">
                  <c:v>21.149999999999991</c:v>
                </c:pt>
                <c:pt idx="2">
                  <c:v>10.449999999999989</c:v>
                </c:pt>
                <c:pt idx="3">
                  <c:v>16.900000000000006</c:v>
                </c:pt>
                <c:pt idx="4">
                  <c:v>16.050000000000004</c:v>
                </c:pt>
                <c:pt idx="5">
                  <c:v>22.1</c:v>
                </c:pt>
                <c:pt idx="6">
                  <c:v>16.149999999999991</c:v>
                </c:pt>
                <c:pt idx="7">
                  <c:v>21.75</c:v>
                </c:pt>
                <c:pt idx="8">
                  <c:v>18.75</c:v>
                </c:pt>
                <c:pt idx="9">
                  <c:v>14.899999999999999</c:v>
                </c:pt>
                <c:pt idx="10">
                  <c:v>20.490000000000002</c:v>
                </c:pt>
                <c:pt idx="11">
                  <c:v>21.850000000000009</c:v>
                </c:pt>
                <c:pt idx="12">
                  <c:v>23.500000000000007</c:v>
                </c:pt>
                <c:pt idx="13">
                  <c:v>14.149999999999991</c:v>
                </c:pt>
                <c:pt idx="14">
                  <c:v>16.450000000000017</c:v>
                </c:pt>
                <c:pt idx="15">
                  <c:v>21.249999999999986</c:v>
                </c:pt>
                <c:pt idx="16">
                  <c:v>21.899999999999991</c:v>
                </c:pt>
                <c:pt idx="17">
                  <c:v>16.449999999999989</c:v>
                </c:pt>
                <c:pt idx="18">
                  <c:v>12</c:v>
                </c:pt>
                <c:pt idx="19">
                  <c:v>15.549999999999997</c:v>
                </c:pt>
                <c:pt idx="20">
                  <c:v>18.490000000000002</c:v>
                </c:pt>
                <c:pt idx="21">
                  <c:v>21.400000000000006</c:v>
                </c:pt>
                <c:pt idx="22">
                  <c:v>22.899999999999991</c:v>
                </c:pt>
                <c:pt idx="23">
                  <c:v>18.850000000000009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9697224"/>
        <c:axId val="389696440"/>
      </c:barChart>
      <c:catAx>
        <c:axId val="3896972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96440"/>
        <c:crosses val="autoZero"/>
        <c:auto val="1"/>
        <c:lblAlgn val="ctr"/>
        <c:lblOffset val="100"/>
        <c:noMultiLvlLbl val="0"/>
      </c:catAx>
      <c:valAx>
        <c:axId val="389696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97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162895467757408"/>
          <c:y val="6.094406721667181E-2"/>
          <c:w val="0.34963963532425202"/>
          <c:h val="3.5695446954251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85000"/>
                  <a:lumOff val="1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200" b="1" baseline="0">
                <a:solidFill>
                  <a:schemeClr val="tx1">
                    <a:lumMod val="85000"/>
                    <a:lumOff val="15000"/>
                  </a:schemeClr>
                </a:solidFill>
              </a:rPr>
              <a:t>Očakávaná stredná dĺžka života vo veku 65 rokov* </a:t>
            </a:r>
            <a:r>
              <a:rPr lang="sk-SK" sz="1200" baseline="0">
                <a:solidFill>
                  <a:schemeClr val="tx1">
                    <a:lumMod val="85000"/>
                    <a:lumOff val="15000"/>
                  </a:schemeClr>
                </a:solidFill>
              </a:rPr>
              <a:t>(2013)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85000"/>
                  <a:lumOff val="1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>
        <c:manualLayout>
          <c:layoutTarget val="inner"/>
          <c:xMode val="edge"/>
          <c:yMode val="edge"/>
          <c:x val="0.1867633230781332"/>
          <c:y val="0.10774433472993374"/>
          <c:w val="0.78307576211087071"/>
          <c:h val="0.8422768421044768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'[5]Dáta 2013 + GRAF'!$B$2</c:f>
              <c:strCache>
                <c:ptCount val="1"/>
                <c:pt idx="0">
                  <c:v>v zdraví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'[5]Dáta 2013 + GRAF'!$A$3:$A$26</c:f>
              <c:strCache>
                <c:ptCount val="24"/>
                <c:pt idx="0">
                  <c:v>Bulharsko</c:v>
                </c:pt>
                <c:pt idx="1">
                  <c:v>Lotyšsko</c:v>
                </c:pt>
                <c:pt idx="2">
                  <c:v>Rumunsko</c:v>
                </c:pt>
                <c:pt idx="3">
                  <c:v>Maďarsko</c:v>
                </c:pt>
                <c:pt idx="4">
                  <c:v>Litva</c:v>
                </c:pt>
                <c:pt idx="5">
                  <c:v>Slovensko</c:v>
                </c:pt>
                <c:pt idx="6">
                  <c:v>Chorvátsko</c:v>
                </c:pt>
                <c:pt idx="7">
                  <c:v>Česko</c:v>
                </c:pt>
                <c:pt idx="8">
                  <c:v>Poľsko</c:v>
                </c:pt>
                <c:pt idx="9">
                  <c:v>Estónsko</c:v>
                </c:pt>
                <c:pt idx="10">
                  <c:v>Dánsko</c:v>
                </c:pt>
                <c:pt idx="11">
                  <c:v>Slovinsko</c:v>
                </c:pt>
                <c:pt idx="12">
                  <c:v>Írsko</c:v>
                </c:pt>
                <c:pt idx="13">
                  <c:v>Nemecko</c:v>
                </c:pt>
                <c:pt idx="14">
                  <c:v>Holandsko</c:v>
                </c:pt>
                <c:pt idx="15">
                  <c:v>Veľká Británia</c:v>
                </c:pt>
                <c:pt idx="16">
                  <c:v>Rakúsko</c:v>
                </c:pt>
                <c:pt idx="17">
                  <c:v>Nórsko</c:v>
                </c:pt>
                <c:pt idx="18">
                  <c:v>Švédsko</c:v>
                </c:pt>
                <c:pt idx="19">
                  <c:v>Grécko</c:v>
                </c:pt>
                <c:pt idx="20">
                  <c:v>Taliansko</c:v>
                </c:pt>
                <c:pt idx="21">
                  <c:v>Švajčiarsko</c:v>
                </c:pt>
                <c:pt idx="22">
                  <c:v>Španielsko</c:v>
                </c:pt>
                <c:pt idx="23">
                  <c:v>Francúzsko</c:v>
                </c:pt>
              </c:strCache>
            </c:strRef>
          </c:cat>
          <c:val>
            <c:numRef>
              <c:f>'[5]Dáta 2013 + GRAF'!$B$3:$B$26</c:f>
              <c:numCache>
                <c:formatCode>General</c:formatCode>
                <c:ptCount val="24"/>
                <c:pt idx="0">
                  <c:v>9.3000000000000007</c:v>
                </c:pt>
                <c:pt idx="1">
                  <c:v>4.0999999999999996</c:v>
                </c:pt>
                <c:pt idx="2">
                  <c:v>5.5</c:v>
                </c:pt>
                <c:pt idx="3">
                  <c:v>6.15</c:v>
                </c:pt>
                <c:pt idx="4">
                  <c:v>6.1</c:v>
                </c:pt>
                <c:pt idx="5">
                  <c:v>3.95</c:v>
                </c:pt>
                <c:pt idx="6">
                  <c:v>5.7</c:v>
                </c:pt>
                <c:pt idx="7">
                  <c:v>8.6999999999999993</c:v>
                </c:pt>
                <c:pt idx="8">
                  <c:v>7.5</c:v>
                </c:pt>
                <c:pt idx="9">
                  <c:v>5.4</c:v>
                </c:pt>
                <c:pt idx="10">
                  <c:v>12.149999999999999</c:v>
                </c:pt>
                <c:pt idx="11">
                  <c:v>7.4</c:v>
                </c:pt>
                <c:pt idx="12">
                  <c:v>11.5</c:v>
                </c:pt>
                <c:pt idx="13">
                  <c:v>7</c:v>
                </c:pt>
                <c:pt idx="14">
                  <c:v>9.35</c:v>
                </c:pt>
                <c:pt idx="15">
                  <c:v>10.649999999999999</c:v>
                </c:pt>
                <c:pt idx="16">
                  <c:v>8.8500000000000014</c:v>
                </c:pt>
                <c:pt idx="17">
                  <c:v>14.9</c:v>
                </c:pt>
                <c:pt idx="18">
                  <c:v>13.350000000000001</c:v>
                </c:pt>
                <c:pt idx="19">
                  <c:v>7.4</c:v>
                </c:pt>
                <c:pt idx="20">
                  <c:v>7.4</c:v>
                </c:pt>
                <c:pt idx="21">
                  <c:v>10.5</c:v>
                </c:pt>
                <c:pt idx="22">
                  <c:v>9.35</c:v>
                </c:pt>
                <c:pt idx="23">
                  <c:v>10.25</c:v>
                </c:pt>
              </c:numCache>
            </c:numRef>
          </c:val>
        </c:ser>
        <c:ser>
          <c:idx val="1"/>
          <c:order val="1"/>
          <c:tx>
            <c:strRef>
              <c:f>'[5]Dáta 2013 + GRAF'!$C$2</c:f>
              <c:strCache>
                <c:ptCount val="1"/>
                <c:pt idx="0">
                  <c:v>s obmedzenou aktivitou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solidFill>
                <a:schemeClr val="bg1">
                  <a:lumMod val="85000"/>
                </a:schemeClr>
              </a:solidFill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'[5]Dáta 2013 + GRAF'!$A$3:$A$26</c:f>
              <c:strCache>
                <c:ptCount val="24"/>
                <c:pt idx="0">
                  <c:v>Bulharsko</c:v>
                </c:pt>
                <c:pt idx="1">
                  <c:v>Lotyšsko</c:v>
                </c:pt>
                <c:pt idx="2">
                  <c:v>Rumunsko</c:v>
                </c:pt>
                <c:pt idx="3">
                  <c:v>Maďarsko</c:v>
                </c:pt>
                <c:pt idx="4">
                  <c:v>Litva</c:v>
                </c:pt>
                <c:pt idx="5">
                  <c:v>Slovensko</c:v>
                </c:pt>
                <c:pt idx="6">
                  <c:v>Chorvátsko</c:v>
                </c:pt>
                <c:pt idx="7">
                  <c:v>Česko</c:v>
                </c:pt>
                <c:pt idx="8">
                  <c:v>Poľsko</c:v>
                </c:pt>
                <c:pt idx="9">
                  <c:v>Estónsko</c:v>
                </c:pt>
                <c:pt idx="10">
                  <c:v>Dánsko</c:v>
                </c:pt>
                <c:pt idx="11">
                  <c:v>Slovinsko</c:v>
                </c:pt>
                <c:pt idx="12">
                  <c:v>Írsko</c:v>
                </c:pt>
                <c:pt idx="13">
                  <c:v>Nemecko</c:v>
                </c:pt>
                <c:pt idx="14">
                  <c:v>Holandsko</c:v>
                </c:pt>
                <c:pt idx="15">
                  <c:v>Veľká Británia</c:v>
                </c:pt>
                <c:pt idx="16">
                  <c:v>Rakúsko</c:v>
                </c:pt>
                <c:pt idx="17">
                  <c:v>Nórsko</c:v>
                </c:pt>
                <c:pt idx="18">
                  <c:v>Švédsko</c:v>
                </c:pt>
                <c:pt idx="19">
                  <c:v>Grécko</c:v>
                </c:pt>
                <c:pt idx="20">
                  <c:v>Taliansko</c:v>
                </c:pt>
                <c:pt idx="21">
                  <c:v>Švajčiarsko</c:v>
                </c:pt>
                <c:pt idx="22">
                  <c:v>Španielsko</c:v>
                </c:pt>
                <c:pt idx="23">
                  <c:v>Francúzsko</c:v>
                </c:pt>
              </c:strCache>
            </c:strRef>
          </c:cat>
          <c:val>
            <c:numRef>
              <c:f>'[5]Dáta 2013 + GRAF'!$C$3:$C$26</c:f>
              <c:numCache>
                <c:formatCode>General</c:formatCode>
                <c:ptCount val="24"/>
                <c:pt idx="0">
                  <c:v>6.7499999999999964</c:v>
                </c:pt>
                <c:pt idx="1">
                  <c:v>12.15</c:v>
                </c:pt>
                <c:pt idx="2">
                  <c:v>10.899999999999999</c:v>
                </c:pt>
                <c:pt idx="3">
                  <c:v>10.299999999999999</c:v>
                </c:pt>
                <c:pt idx="4">
                  <c:v>10.549999999999999</c:v>
                </c:pt>
                <c:pt idx="5">
                  <c:v>12.8</c:v>
                </c:pt>
                <c:pt idx="6">
                  <c:v>11.500000000000004</c:v>
                </c:pt>
                <c:pt idx="7">
                  <c:v>8.8000000000000007</c:v>
                </c:pt>
                <c:pt idx="8">
                  <c:v>10.199999999999999</c:v>
                </c:pt>
                <c:pt idx="9">
                  <c:v>12.35</c:v>
                </c:pt>
                <c:pt idx="10">
                  <c:v>6.8999999999999986</c:v>
                </c:pt>
                <c:pt idx="11">
                  <c:v>11.899999999999997</c:v>
                </c:pt>
                <c:pt idx="12">
                  <c:v>7.9500000000000028</c:v>
                </c:pt>
                <c:pt idx="13">
                  <c:v>12.649999999999999</c:v>
                </c:pt>
                <c:pt idx="14">
                  <c:v>10.35</c:v>
                </c:pt>
                <c:pt idx="15">
                  <c:v>9.1000000000000014</c:v>
                </c:pt>
                <c:pt idx="16">
                  <c:v>11</c:v>
                </c:pt>
                <c:pt idx="17">
                  <c:v>5.0499999999999989</c:v>
                </c:pt>
                <c:pt idx="18">
                  <c:v>6.6999999999999993</c:v>
                </c:pt>
                <c:pt idx="19">
                  <c:v>12.749999999999998</c:v>
                </c:pt>
                <c:pt idx="20">
                  <c:v>13.35</c:v>
                </c:pt>
                <c:pt idx="21">
                  <c:v>10.399999999999999</c:v>
                </c:pt>
                <c:pt idx="22">
                  <c:v>11.949999999999998</c:v>
                </c:pt>
                <c:pt idx="23">
                  <c:v>11.200000000000003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9701144"/>
        <c:axId val="389698400"/>
      </c:barChart>
      <c:catAx>
        <c:axId val="3897011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98400"/>
        <c:crosses val="autoZero"/>
        <c:auto val="1"/>
        <c:lblAlgn val="ctr"/>
        <c:lblOffset val="100"/>
        <c:noMultiLvlLbl val="0"/>
      </c:catAx>
      <c:valAx>
        <c:axId val="389698400"/>
        <c:scaling>
          <c:orientation val="minMax"/>
          <c:max val="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701144"/>
        <c:crosses val="autoZero"/>
        <c:crossBetween val="between"/>
        <c:majorUnit val="2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b"/>
      <c:layout>
        <c:manualLayout>
          <c:xMode val="edge"/>
          <c:yMode val="edge"/>
          <c:x val="0.33112226655364585"/>
          <c:y val="6.112037779173797E-2"/>
          <c:w val="0.35687999390482084"/>
          <c:h val="3.89243275503395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85000"/>
                  <a:lumOff val="1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aseline="0">
          <a:solidFill>
            <a:schemeClr val="tx1">
              <a:lumMod val="85000"/>
              <a:lumOff val="15000"/>
            </a:schemeClr>
          </a:solidFill>
        </a:defRPr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200" b="1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Podiel ľudí vo veku 65+ deklarujúcich dlhodobé obmedzenia v denných aktivitách </a:t>
            </a:r>
            <a:r>
              <a:rPr lang="sk-SK" sz="1050" baseline="0"/>
              <a:t>(%, rok 2012 alebo posledné dostupné údaje)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>
        <c:manualLayout>
          <c:layoutTarget val="inner"/>
          <c:xMode val="edge"/>
          <c:yMode val="edge"/>
          <c:x val="0.18492758119497571"/>
          <c:y val="0.13631449631449633"/>
          <c:w val="0.78285534464052497"/>
          <c:h val="0.7884553128647616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[7]GRAF!$A$4:$A$23</c:f>
              <c:strCache>
                <c:ptCount val="20"/>
                <c:pt idx="0">
                  <c:v>Slovensko</c:v>
                </c:pt>
                <c:pt idx="1">
                  <c:v>Estónsko</c:v>
                </c:pt>
                <c:pt idx="2">
                  <c:v>Rumunsko</c:v>
                </c:pt>
                <c:pt idx="3">
                  <c:v>Lotyšsko</c:v>
                </c:pt>
                <c:pt idx="4">
                  <c:v>Litva</c:v>
                </c:pt>
                <c:pt idx="5">
                  <c:v>Nemecko</c:v>
                </c:pt>
                <c:pt idx="6">
                  <c:v>Taliansko</c:v>
                </c:pt>
                <c:pt idx="7">
                  <c:v>Slovinsko</c:v>
                </c:pt>
                <c:pt idx="8">
                  <c:v>Maďarsko</c:v>
                </c:pt>
                <c:pt idx="9">
                  <c:v>Poľsko</c:v>
                </c:pt>
                <c:pt idx="10">
                  <c:v>Rakúsko</c:v>
                </c:pt>
                <c:pt idx="11">
                  <c:v>Francúzsko</c:v>
                </c:pt>
                <c:pt idx="12">
                  <c:v>Česko</c:v>
                </c:pt>
                <c:pt idx="13">
                  <c:v>Holandsko</c:v>
                </c:pt>
                <c:pt idx="14">
                  <c:v>Veľká Británia</c:v>
                </c:pt>
                <c:pt idx="15">
                  <c:v>Bulharsko</c:v>
                </c:pt>
                <c:pt idx="16">
                  <c:v>Írsko</c:v>
                </c:pt>
                <c:pt idx="17">
                  <c:v>Švajčiarsko</c:v>
                </c:pt>
                <c:pt idx="18">
                  <c:v>Švédsko</c:v>
                </c:pt>
                <c:pt idx="19">
                  <c:v>Nórsko</c:v>
                </c:pt>
              </c:strCache>
            </c:strRef>
          </c:cat>
          <c:val>
            <c:numRef>
              <c:f>[7]GRAF!$B$4:$B$23</c:f>
              <c:numCache>
                <c:formatCode>General</c:formatCode>
                <c:ptCount val="20"/>
                <c:pt idx="0">
                  <c:v>78.400000000000006</c:v>
                </c:pt>
                <c:pt idx="1">
                  <c:v>68.7</c:v>
                </c:pt>
                <c:pt idx="2">
                  <c:v>66</c:v>
                </c:pt>
                <c:pt idx="3">
                  <c:v>64.5</c:v>
                </c:pt>
                <c:pt idx="4">
                  <c:v>64.2</c:v>
                </c:pt>
                <c:pt idx="5">
                  <c:v>62.3</c:v>
                </c:pt>
                <c:pt idx="6">
                  <c:v>62</c:v>
                </c:pt>
                <c:pt idx="7">
                  <c:v>61.3</c:v>
                </c:pt>
                <c:pt idx="8">
                  <c:v>59.6</c:v>
                </c:pt>
                <c:pt idx="9">
                  <c:v>55.9</c:v>
                </c:pt>
                <c:pt idx="10">
                  <c:v>50.5</c:v>
                </c:pt>
                <c:pt idx="11">
                  <c:v>50.4</c:v>
                </c:pt>
                <c:pt idx="12">
                  <c:v>48.1</c:v>
                </c:pt>
                <c:pt idx="13">
                  <c:v>45.9</c:v>
                </c:pt>
                <c:pt idx="14">
                  <c:v>43.5</c:v>
                </c:pt>
                <c:pt idx="15">
                  <c:v>41.4</c:v>
                </c:pt>
                <c:pt idx="16">
                  <c:v>38.700000000000003</c:v>
                </c:pt>
                <c:pt idx="17">
                  <c:v>30.5</c:v>
                </c:pt>
                <c:pt idx="18">
                  <c:v>24.7</c:v>
                </c:pt>
                <c:pt idx="19">
                  <c:v>18.7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389694480"/>
        <c:axId val="389694872"/>
      </c:barChart>
      <c:catAx>
        <c:axId val="3896944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94872"/>
        <c:crosses val="autoZero"/>
        <c:auto val="1"/>
        <c:lblAlgn val="ctr"/>
        <c:lblOffset val="100"/>
        <c:noMultiLvlLbl val="0"/>
      </c:catAx>
      <c:valAx>
        <c:axId val="389694872"/>
        <c:scaling>
          <c:orientation val="minMax"/>
          <c:max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94480"/>
        <c:crosses val="autoZero"/>
        <c:crossBetween val="between"/>
        <c:majorUnit val="20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200" b="1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Úmrtnosť na kardiovaskulárne ochorenia  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000"/>
              <a:t>(2011, na 100 000 obyvateľov, vekovo-štandardizované údaje</a:t>
            </a:r>
            <a:r>
              <a:rPr lang="sk-SK" sz="1050"/>
              <a:t>)</a:t>
            </a:r>
          </a:p>
        </c:rich>
      </c:tx>
      <c:layout>
        <c:manualLayout>
          <c:xMode val="edge"/>
          <c:yMode val="edge"/>
          <c:x val="0.20524995931639203"/>
          <c:y val="2.329458817647794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20640606791193217"/>
          <c:y val="0.1282419243049164"/>
          <c:w val="0.73848518923854933"/>
          <c:h val="0.8129538353160400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[8]Hárok1!$A$4:$A$26</c:f>
              <c:strCache>
                <c:ptCount val="23"/>
                <c:pt idx="0">
                  <c:v>Bulharsko</c:v>
                </c:pt>
                <c:pt idx="1">
                  <c:v>Rumunsko</c:v>
                </c:pt>
                <c:pt idx="2">
                  <c:v>Litva</c:v>
                </c:pt>
                <c:pt idx="3">
                  <c:v>Lotyšsko</c:v>
                </c:pt>
                <c:pt idx="4">
                  <c:v>Maďarsko</c:v>
                </c:pt>
                <c:pt idx="5">
                  <c:v>Estónsko</c:v>
                </c:pt>
                <c:pt idx="6">
                  <c:v>Slovensko</c:v>
                </c:pt>
                <c:pt idx="7">
                  <c:v>Česko</c:v>
                </c:pt>
                <c:pt idx="8">
                  <c:v>Poľsko</c:v>
                </c:pt>
                <c:pt idx="9">
                  <c:v>Slovinsko</c:v>
                </c:pt>
                <c:pt idx="10">
                  <c:v>Grécko</c:v>
                </c:pt>
                <c:pt idx="11">
                  <c:v>Rakúsko</c:v>
                </c:pt>
                <c:pt idx="12">
                  <c:v>Nemecko</c:v>
                </c:pt>
                <c:pt idx="13">
                  <c:v>Švédsko</c:v>
                </c:pt>
                <c:pt idx="14">
                  <c:v>Írsko</c:v>
                </c:pt>
                <c:pt idx="15">
                  <c:v>Taliansko</c:v>
                </c:pt>
                <c:pt idx="16">
                  <c:v>Nórsko</c:v>
                </c:pt>
                <c:pt idx="17">
                  <c:v>Švajčiarsko</c:v>
                </c:pt>
                <c:pt idx="18">
                  <c:v>Dánsko</c:v>
                </c:pt>
                <c:pt idx="19">
                  <c:v>Holandsko</c:v>
                </c:pt>
                <c:pt idx="20">
                  <c:v>Veľká Británia</c:v>
                </c:pt>
                <c:pt idx="21">
                  <c:v>Španielsko</c:v>
                </c:pt>
                <c:pt idx="22">
                  <c:v>Francúzsko</c:v>
                </c:pt>
              </c:strCache>
            </c:strRef>
          </c:cat>
          <c:val>
            <c:numRef>
              <c:f>[8]Hárok1!$B$4:$B$26</c:f>
              <c:numCache>
                <c:formatCode>General</c:formatCode>
                <c:ptCount val="23"/>
                <c:pt idx="0">
                  <c:v>1181.3</c:v>
                </c:pt>
                <c:pt idx="1">
                  <c:v>1040.3</c:v>
                </c:pt>
                <c:pt idx="2">
                  <c:v>911.4</c:v>
                </c:pt>
                <c:pt idx="3">
                  <c:v>891.3</c:v>
                </c:pt>
                <c:pt idx="4">
                  <c:v>778.9</c:v>
                </c:pt>
                <c:pt idx="5">
                  <c:v>748.2</c:v>
                </c:pt>
                <c:pt idx="6">
                  <c:v>743.6</c:v>
                </c:pt>
                <c:pt idx="7">
                  <c:v>713.2</c:v>
                </c:pt>
                <c:pt idx="8">
                  <c:v>638.1</c:v>
                </c:pt>
                <c:pt idx="9">
                  <c:v>463.1</c:v>
                </c:pt>
                <c:pt idx="10">
                  <c:v>445.5</c:v>
                </c:pt>
                <c:pt idx="11">
                  <c:v>437.3</c:v>
                </c:pt>
                <c:pt idx="12">
                  <c:v>406.1</c:v>
                </c:pt>
                <c:pt idx="13">
                  <c:v>376.2</c:v>
                </c:pt>
                <c:pt idx="14">
                  <c:v>352.8</c:v>
                </c:pt>
                <c:pt idx="15">
                  <c:v>343.8</c:v>
                </c:pt>
                <c:pt idx="16">
                  <c:v>314.5</c:v>
                </c:pt>
                <c:pt idx="17">
                  <c:v>301.10000000000002</c:v>
                </c:pt>
                <c:pt idx="18">
                  <c:v>293.8</c:v>
                </c:pt>
                <c:pt idx="19">
                  <c:v>293.39999999999998</c:v>
                </c:pt>
                <c:pt idx="20">
                  <c:v>284.89999999999998</c:v>
                </c:pt>
                <c:pt idx="21">
                  <c:v>271.8</c:v>
                </c:pt>
                <c:pt idx="22">
                  <c:v>222.7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89696832"/>
        <c:axId val="389695264"/>
      </c:barChart>
      <c:catAx>
        <c:axId val="389696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95264"/>
        <c:crosses val="autoZero"/>
        <c:auto val="1"/>
        <c:lblAlgn val="ctr"/>
        <c:lblOffset val="100"/>
        <c:noMultiLvlLbl val="0"/>
      </c:catAx>
      <c:valAx>
        <c:axId val="389695264"/>
        <c:scaling>
          <c:orientation val="minMax"/>
          <c:max val="12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96832"/>
        <c:crosses val="autoZero"/>
        <c:crossBetween val="between"/>
        <c:majorUnit val="250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200" b="1">
                <a:solidFill>
                  <a:schemeClr val="tx1">
                    <a:lumMod val="75000"/>
                    <a:lumOff val="25000"/>
                  </a:schemeClr>
                </a:solidFill>
              </a:rPr>
              <a:t>Úmrtnosť na rakovinu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000">
                <a:solidFill>
                  <a:schemeClr val="tx1">
                    <a:lumMod val="85000"/>
                    <a:lumOff val="15000"/>
                  </a:schemeClr>
                </a:solidFill>
              </a:rPr>
              <a:t>(2011, na 100 000 obyvateľov, vekovo-štandardizované údaje)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8270669291338584"/>
          <c:y val="0.12711791307776671"/>
          <c:w val="0.7598753961983129"/>
          <c:h val="0.79975897379024807"/>
        </c:manualLayout>
      </c:layout>
      <c:barChart>
        <c:barDir val="bar"/>
        <c:grouping val="stacked"/>
        <c:varyColors val="0"/>
        <c:ser>
          <c:idx val="0"/>
          <c:order val="0"/>
          <c:spPr>
            <a:solidFill>
              <a:schemeClr val="accent4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[9]Hárok1!$A$3:$A$23</c:f>
              <c:strCache>
                <c:ptCount val="21"/>
                <c:pt idx="0">
                  <c:v>Maďarsko</c:v>
                </c:pt>
                <c:pt idx="1">
                  <c:v>Chorvátsko</c:v>
                </c:pt>
                <c:pt idx="2">
                  <c:v>Slovensko</c:v>
                </c:pt>
                <c:pt idx="3">
                  <c:v>Dánsko</c:v>
                </c:pt>
                <c:pt idx="4">
                  <c:v>Česko</c:v>
                </c:pt>
                <c:pt idx="5">
                  <c:v>Holandsko</c:v>
                </c:pt>
                <c:pt idx="6">
                  <c:v>Írsko</c:v>
                </c:pt>
                <c:pt idx="7">
                  <c:v>Poľsko</c:v>
                </c:pt>
                <c:pt idx="8">
                  <c:v>Veľká Británia</c:v>
                </c:pt>
                <c:pt idx="9">
                  <c:v>Nórsko</c:v>
                </c:pt>
                <c:pt idx="10">
                  <c:v>Taliansko</c:v>
                </c:pt>
                <c:pt idx="11">
                  <c:v>Nemecko</c:v>
                </c:pt>
                <c:pt idx="12">
                  <c:v>Rakúsko</c:v>
                </c:pt>
                <c:pt idx="13">
                  <c:v>Francúzsko</c:v>
                </c:pt>
                <c:pt idx="14">
                  <c:v>Grécko</c:v>
                </c:pt>
                <c:pt idx="15">
                  <c:v>Španielsko</c:v>
                </c:pt>
                <c:pt idx="16">
                  <c:v>Švédsko</c:v>
                </c:pt>
                <c:pt idx="17">
                  <c:v>Švajčiarsko</c:v>
                </c:pt>
                <c:pt idx="18">
                  <c:v>Bulharsko</c:v>
                </c:pt>
                <c:pt idx="19">
                  <c:v>Fínsko</c:v>
                </c:pt>
                <c:pt idx="20">
                  <c:v>Cyprus</c:v>
                </c:pt>
              </c:strCache>
            </c:strRef>
          </c:cat>
          <c:val>
            <c:numRef>
              <c:f>[9]Hárok1!$B$3:$B$23</c:f>
              <c:numCache>
                <c:formatCode>General</c:formatCode>
                <c:ptCount val="21"/>
                <c:pt idx="0">
                  <c:v>357.3</c:v>
                </c:pt>
                <c:pt idx="1">
                  <c:v>339.2</c:v>
                </c:pt>
                <c:pt idx="2">
                  <c:v>325.8</c:v>
                </c:pt>
                <c:pt idx="3">
                  <c:v>317.3</c:v>
                </c:pt>
                <c:pt idx="4">
                  <c:v>301.2</c:v>
                </c:pt>
                <c:pt idx="5">
                  <c:v>300.3</c:v>
                </c:pt>
                <c:pt idx="6">
                  <c:v>298.8</c:v>
                </c:pt>
                <c:pt idx="7">
                  <c:v>296.5</c:v>
                </c:pt>
                <c:pt idx="8">
                  <c:v>286.39999999999998</c:v>
                </c:pt>
                <c:pt idx="9">
                  <c:v>264.39999999999998</c:v>
                </c:pt>
                <c:pt idx="10">
                  <c:v>260.7</c:v>
                </c:pt>
                <c:pt idx="11">
                  <c:v>257.39999999999998</c:v>
                </c:pt>
                <c:pt idx="12">
                  <c:v>255.9</c:v>
                </c:pt>
                <c:pt idx="13">
                  <c:v>252.7</c:v>
                </c:pt>
                <c:pt idx="14">
                  <c:v>244.4</c:v>
                </c:pt>
                <c:pt idx="15">
                  <c:v>244.1</c:v>
                </c:pt>
                <c:pt idx="16">
                  <c:v>238.1</c:v>
                </c:pt>
                <c:pt idx="17">
                  <c:v>229.7</c:v>
                </c:pt>
                <c:pt idx="18">
                  <c:v>229</c:v>
                </c:pt>
                <c:pt idx="19">
                  <c:v>225.8</c:v>
                </c:pt>
                <c:pt idx="20">
                  <c:v>195.8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9693696"/>
        <c:axId val="388388320"/>
      </c:barChart>
      <c:catAx>
        <c:axId val="3896936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8388320"/>
        <c:crosses val="autoZero"/>
        <c:auto val="1"/>
        <c:lblAlgn val="ctr"/>
        <c:lblOffset val="100"/>
        <c:noMultiLvlLbl val="0"/>
      </c:catAx>
      <c:valAx>
        <c:axId val="388388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93696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solidFill>
                  <a:schemeClr val="tx1">
                    <a:lumMod val="85000"/>
                    <a:lumOff val="15000"/>
                  </a:schemeClr>
                </a:solidFill>
              </a:rPr>
              <a:t>Stratené roky </a:t>
            </a:r>
            <a:r>
              <a:rPr lang="sk-SK" sz="1200" b="1">
                <a:solidFill>
                  <a:schemeClr val="tx1">
                    <a:lumMod val="85000"/>
                    <a:lumOff val="15000"/>
                  </a:schemeClr>
                </a:solidFill>
              </a:rPr>
              <a:t>života </a:t>
            </a:r>
            <a:r>
              <a:rPr lang="en-US" sz="1050">
                <a:solidFill>
                  <a:schemeClr val="tx1">
                    <a:lumMod val="85000"/>
                    <a:lumOff val="15000"/>
                  </a:schemeClr>
                </a:solidFill>
              </a:rPr>
              <a:t>(na 100 000 obyv. vo veku 0-69</a:t>
            </a:r>
            <a:r>
              <a:rPr lang="en-US">
                <a:solidFill>
                  <a:schemeClr val="tx1">
                    <a:lumMod val="85000"/>
                    <a:lumOff val="15000"/>
                  </a:schemeClr>
                </a:solidFill>
              </a:rPr>
              <a:t>)</a:t>
            </a:r>
          </a:p>
        </c:rich>
      </c:tx>
      <c:layout>
        <c:manualLayout>
          <c:xMode val="edge"/>
          <c:yMode val="edge"/>
          <c:x val="0.20375872422030655"/>
          <c:y val="2.5352195927950447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092725050590052"/>
          <c:y val="0.1437379333760842"/>
          <c:w val="0.84455789887128396"/>
          <c:h val="0.76249481938467711"/>
        </c:manualLayout>
      </c:layout>
      <c:lineChart>
        <c:grouping val="standard"/>
        <c:varyColors val="0"/>
        <c:ser>
          <c:idx val="0"/>
          <c:order val="0"/>
          <c:tx>
            <c:strRef>
              <c:f>'[10]Graf CEE vývoj'!$A$4</c:f>
              <c:strCache>
                <c:ptCount val="1"/>
                <c:pt idx="0">
                  <c:v>Maďarsko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'[10]Graf CEE vývoj'!$B$3:$V$3</c:f>
              <c:strCache>
                <c:ptCount val="21"/>
                <c:pt idx="0">
                  <c:v>1992</c:v>
                </c:pt>
                <c:pt idx="4">
                  <c:v>1996</c:v>
                </c:pt>
                <c:pt idx="8">
                  <c:v>2000</c:v>
                </c:pt>
                <c:pt idx="12">
                  <c:v>2004</c:v>
                </c:pt>
                <c:pt idx="16">
                  <c:v>2008</c:v>
                </c:pt>
                <c:pt idx="20">
                  <c:v>2012</c:v>
                </c:pt>
              </c:strCache>
            </c:strRef>
          </c:cat>
          <c:val>
            <c:numRef>
              <c:f>'[10]Graf CEE vývoj'!$B$4:$V$4</c:f>
              <c:numCache>
                <c:formatCode>General</c:formatCode>
                <c:ptCount val="21"/>
                <c:pt idx="0">
                  <c:v>10508.1</c:v>
                </c:pt>
                <c:pt idx="1">
                  <c:v>10493.5</c:v>
                </c:pt>
                <c:pt idx="2">
                  <c:v>10136.1</c:v>
                </c:pt>
                <c:pt idx="3">
                  <c:v>9748</c:v>
                </c:pt>
                <c:pt idx="4">
                  <c:v>9016.4</c:v>
                </c:pt>
                <c:pt idx="5">
                  <c:v>8753.9</c:v>
                </c:pt>
                <c:pt idx="6">
                  <c:v>8908.2999999999993</c:v>
                </c:pt>
                <c:pt idx="7">
                  <c:v>8792</c:v>
                </c:pt>
                <c:pt idx="8">
                  <c:v>8344.6</c:v>
                </c:pt>
                <c:pt idx="9">
                  <c:v>7673.5</c:v>
                </c:pt>
                <c:pt idx="10">
                  <c:v>7591.3</c:v>
                </c:pt>
                <c:pt idx="11">
                  <c:v>7463.9</c:v>
                </c:pt>
                <c:pt idx="12">
                  <c:v>7260.9</c:v>
                </c:pt>
                <c:pt idx="13">
                  <c:v>7220.9</c:v>
                </c:pt>
                <c:pt idx="14">
                  <c:v>6947.9</c:v>
                </c:pt>
                <c:pt idx="15">
                  <c:v>6894.1</c:v>
                </c:pt>
                <c:pt idx="16">
                  <c:v>6497.4</c:v>
                </c:pt>
                <c:pt idx="17">
                  <c:v>6286.5</c:v>
                </c:pt>
                <c:pt idx="18">
                  <c:v>5961.9</c:v>
                </c:pt>
                <c:pt idx="19">
                  <c:v>5712.5</c:v>
                </c:pt>
                <c:pt idx="20">
                  <c:v>5464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'[10]Graf CEE vývoj'!$A$5</c:f>
              <c:strCache>
                <c:ptCount val="1"/>
                <c:pt idx="0">
                  <c:v>Poľsko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'[10]Graf CEE vývoj'!$B$3:$V$3</c:f>
              <c:strCache>
                <c:ptCount val="21"/>
                <c:pt idx="0">
                  <c:v>1992</c:v>
                </c:pt>
                <c:pt idx="4">
                  <c:v>1996</c:v>
                </c:pt>
                <c:pt idx="8">
                  <c:v>2000</c:v>
                </c:pt>
                <c:pt idx="12">
                  <c:v>2004</c:v>
                </c:pt>
                <c:pt idx="16">
                  <c:v>2008</c:v>
                </c:pt>
                <c:pt idx="20">
                  <c:v>2012</c:v>
                </c:pt>
              </c:strCache>
            </c:strRef>
          </c:cat>
          <c:val>
            <c:numRef>
              <c:f>'[10]Graf CEE vývoj'!$B$5:$V$5</c:f>
              <c:numCache>
                <c:formatCode>General</c:formatCode>
                <c:ptCount val="21"/>
                <c:pt idx="0">
                  <c:v>8638.1</c:v>
                </c:pt>
                <c:pt idx="1">
                  <c:v>8048.4</c:v>
                </c:pt>
                <c:pt idx="2">
                  <c:v>8158.1</c:v>
                </c:pt>
                <c:pt idx="3">
                  <c:v>7993.6</c:v>
                </c:pt>
                <c:pt idx="4">
                  <c:v>7598.1</c:v>
                </c:pt>
                <c:pt idx="5">
                  <c:v>7400</c:v>
                </c:pt>
                <c:pt idx="6">
                  <c:v>7200</c:v>
                </c:pt>
                <c:pt idx="7">
                  <c:v>7069.4</c:v>
                </c:pt>
                <c:pt idx="8">
                  <c:v>6616.1</c:v>
                </c:pt>
                <c:pt idx="9">
                  <c:v>6386.6</c:v>
                </c:pt>
                <c:pt idx="10">
                  <c:v>6222.4</c:v>
                </c:pt>
                <c:pt idx="11">
                  <c:v>6049.1</c:v>
                </c:pt>
                <c:pt idx="12">
                  <c:v>6053.6</c:v>
                </c:pt>
                <c:pt idx="13">
                  <c:v>6018.5</c:v>
                </c:pt>
                <c:pt idx="14">
                  <c:v>5975.1</c:v>
                </c:pt>
                <c:pt idx="15">
                  <c:v>5969.3</c:v>
                </c:pt>
                <c:pt idx="16">
                  <c:v>5839.1</c:v>
                </c:pt>
                <c:pt idx="17">
                  <c:v>5637.1</c:v>
                </c:pt>
                <c:pt idx="18">
                  <c:v>5264.4</c:v>
                </c:pt>
                <c:pt idx="19">
                  <c:v>5171</c:v>
                </c:pt>
                <c:pt idx="20">
                  <c:v>5081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'[10]Graf CEE vývoj'!$A$6</c:f>
              <c:strCache>
                <c:ptCount val="1"/>
                <c:pt idx="0">
                  <c:v>Slovensko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strRef>
              <c:f>'[10]Graf CEE vývoj'!$B$3:$V$3</c:f>
              <c:strCache>
                <c:ptCount val="21"/>
                <c:pt idx="0">
                  <c:v>1992</c:v>
                </c:pt>
                <c:pt idx="4">
                  <c:v>1996</c:v>
                </c:pt>
                <c:pt idx="8">
                  <c:v>2000</c:v>
                </c:pt>
                <c:pt idx="12">
                  <c:v>2004</c:v>
                </c:pt>
                <c:pt idx="16">
                  <c:v>2008</c:v>
                </c:pt>
                <c:pt idx="20">
                  <c:v>2012</c:v>
                </c:pt>
              </c:strCache>
            </c:strRef>
          </c:cat>
          <c:val>
            <c:numRef>
              <c:f>'[10]Graf CEE vývoj'!$B$6:$V$6</c:f>
              <c:numCache>
                <c:formatCode>General</c:formatCode>
                <c:ptCount val="21"/>
                <c:pt idx="0">
                  <c:v>7909.7</c:v>
                </c:pt>
                <c:pt idx="1">
                  <c:v>7385.3</c:v>
                </c:pt>
                <c:pt idx="2">
                  <c:v>7192.5</c:v>
                </c:pt>
                <c:pt idx="3">
                  <c:v>7150.1</c:v>
                </c:pt>
                <c:pt idx="4">
                  <c:v>6816.6</c:v>
                </c:pt>
                <c:pt idx="5">
                  <c:v>6864.6</c:v>
                </c:pt>
                <c:pt idx="6">
                  <c:v>6980.8</c:v>
                </c:pt>
                <c:pt idx="7">
                  <c:v>6698.5</c:v>
                </c:pt>
                <c:pt idx="8">
                  <c:v>6478.9</c:v>
                </c:pt>
                <c:pt idx="9">
                  <c:v>6176.5</c:v>
                </c:pt>
                <c:pt idx="10">
                  <c:v>6198.2</c:v>
                </c:pt>
                <c:pt idx="11">
                  <c:v>6165.1</c:v>
                </c:pt>
                <c:pt idx="12">
                  <c:v>5857.8</c:v>
                </c:pt>
                <c:pt idx="13">
                  <c:v>5885.6</c:v>
                </c:pt>
                <c:pt idx="14">
                  <c:v>5746.9</c:v>
                </c:pt>
                <c:pt idx="15">
                  <c:v>5776.4</c:v>
                </c:pt>
                <c:pt idx="16">
                  <c:v>5599.7</c:v>
                </c:pt>
                <c:pt idx="17">
                  <c:v>5384.5</c:v>
                </c:pt>
                <c:pt idx="18">
                  <c:v>5113.8999999999996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'[10]Graf CEE vývoj'!$A$7</c:f>
              <c:strCache>
                <c:ptCount val="1"/>
                <c:pt idx="0">
                  <c:v>ČR</c:v>
                </c:pt>
              </c:strCache>
            </c:strRef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cat>
            <c:strRef>
              <c:f>'[10]Graf CEE vývoj'!$B$3:$V$3</c:f>
              <c:strCache>
                <c:ptCount val="21"/>
                <c:pt idx="0">
                  <c:v>1992</c:v>
                </c:pt>
                <c:pt idx="4">
                  <c:v>1996</c:v>
                </c:pt>
                <c:pt idx="8">
                  <c:v>2000</c:v>
                </c:pt>
                <c:pt idx="12">
                  <c:v>2004</c:v>
                </c:pt>
                <c:pt idx="16">
                  <c:v>2008</c:v>
                </c:pt>
                <c:pt idx="20">
                  <c:v>2012</c:v>
                </c:pt>
              </c:strCache>
            </c:strRef>
          </c:cat>
          <c:val>
            <c:numRef>
              <c:f>'[10]Graf CEE vývoj'!$B$7:$V$7</c:f>
              <c:numCache>
                <c:formatCode>General</c:formatCode>
                <c:ptCount val="21"/>
                <c:pt idx="0">
                  <c:v>6930.4</c:v>
                </c:pt>
                <c:pt idx="1">
                  <c:v>6480.6</c:v>
                </c:pt>
                <c:pt idx="2">
                  <c:v>6345.9</c:v>
                </c:pt>
                <c:pt idx="3">
                  <c:v>6226.7</c:v>
                </c:pt>
                <c:pt idx="4">
                  <c:v>5800.5</c:v>
                </c:pt>
                <c:pt idx="5">
                  <c:v>5810</c:v>
                </c:pt>
                <c:pt idx="6">
                  <c:v>5370.3</c:v>
                </c:pt>
                <c:pt idx="7">
                  <c:v>5243.5</c:v>
                </c:pt>
                <c:pt idx="8">
                  <c:v>5151</c:v>
                </c:pt>
                <c:pt idx="9">
                  <c:v>4963.8999999999996</c:v>
                </c:pt>
                <c:pt idx="10">
                  <c:v>4936.8</c:v>
                </c:pt>
                <c:pt idx="11">
                  <c:v>4917.3999999999996</c:v>
                </c:pt>
                <c:pt idx="12">
                  <c:v>4695.6000000000004</c:v>
                </c:pt>
                <c:pt idx="13">
                  <c:v>4576.3</c:v>
                </c:pt>
                <c:pt idx="14">
                  <c:v>4352.6000000000004</c:v>
                </c:pt>
                <c:pt idx="15">
                  <c:v>4281.6000000000004</c:v>
                </c:pt>
                <c:pt idx="16">
                  <c:v>4165</c:v>
                </c:pt>
                <c:pt idx="17">
                  <c:v>4053.3</c:v>
                </c:pt>
                <c:pt idx="18">
                  <c:v>3942.2</c:v>
                </c:pt>
                <c:pt idx="19">
                  <c:v>3849.8</c:v>
                </c:pt>
                <c:pt idx="20">
                  <c:v>3725.5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8389104"/>
        <c:axId val="388389496"/>
        <c:extLst>
          <c:ext xmlns:c15="http://schemas.microsoft.com/office/drawing/2012/chart" uri="{02D57815-91ED-43cb-92C2-25804820EDAC}">
            <c15:filteredLine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'[10]Graf CEE vývoj'!$A$9</c15:sqref>
                        </c15:formulaRef>
                      </c:ext>
                    </c:extLst>
                    <c:strCache>
                      <c:ptCount val="1"/>
                      <c:pt idx="0">
                        <c:v>Rakúsko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'[10]Graf CEE vývoj'!$B$3:$V$3</c15:sqref>
                        </c15:formulaRef>
                      </c:ext>
                    </c:extLst>
                    <c:strCache>
                      <c:ptCount val="21"/>
                      <c:pt idx="0">
                        <c:v>1992</c:v>
                      </c:pt>
                      <c:pt idx="4">
                        <c:v>1996</c:v>
                      </c:pt>
                      <c:pt idx="8">
                        <c:v>2000</c:v>
                      </c:pt>
                      <c:pt idx="12">
                        <c:v>2004</c:v>
                      </c:pt>
                      <c:pt idx="16">
                        <c:v>2008</c:v>
                      </c:pt>
                      <c:pt idx="20">
                        <c:v>2012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'[10]Graf CEE vývoj'!$B$9:$V$9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5193</c:v>
                      </c:pt>
                      <c:pt idx="1">
                        <c:v>5107.8999999999996</c:v>
                      </c:pt>
                      <c:pt idx="2">
                        <c:v>4977.3999999999996</c:v>
                      </c:pt>
                      <c:pt idx="3">
                        <c:v>4771.8</c:v>
                      </c:pt>
                      <c:pt idx="4">
                        <c:v>4588.8</c:v>
                      </c:pt>
                      <c:pt idx="5">
                        <c:v>4338.7</c:v>
                      </c:pt>
                      <c:pt idx="6">
                        <c:v>4192.8999999999996</c:v>
                      </c:pt>
                      <c:pt idx="7">
                        <c:v>4109.8</c:v>
                      </c:pt>
                      <c:pt idx="8">
                        <c:v>4098.3999999999996</c:v>
                      </c:pt>
                      <c:pt idx="9">
                        <c:v>3917.7</c:v>
                      </c:pt>
                      <c:pt idx="10">
                        <c:v>3766.4</c:v>
                      </c:pt>
                      <c:pt idx="11">
                        <c:v>3770</c:v>
                      </c:pt>
                      <c:pt idx="12">
                        <c:v>3643.9</c:v>
                      </c:pt>
                      <c:pt idx="13">
                        <c:v>3542.9</c:v>
                      </c:pt>
                      <c:pt idx="14">
                        <c:v>3326.9</c:v>
                      </c:pt>
                      <c:pt idx="15">
                        <c:v>3271.1</c:v>
                      </c:pt>
                      <c:pt idx="16">
                        <c:v>3175.1</c:v>
                      </c:pt>
                      <c:pt idx="17">
                        <c:v>3272.4</c:v>
                      </c:pt>
                      <c:pt idx="18">
                        <c:v>3219.7</c:v>
                      </c:pt>
                      <c:pt idx="19">
                        <c:v>3068.2</c:v>
                      </c:pt>
                      <c:pt idx="20">
                        <c:v>2935.2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catAx>
        <c:axId val="388389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8389496"/>
        <c:crosses val="autoZero"/>
        <c:auto val="1"/>
        <c:lblAlgn val="ctr"/>
        <c:lblOffset val="100"/>
        <c:noMultiLvlLbl val="0"/>
      </c:catAx>
      <c:valAx>
        <c:axId val="388389496"/>
        <c:scaling>
          <c:orientation val="minMax"/>
          <c:max val="11000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8389104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b"/>
      <c:layout>
        <c:manualLayout>
          <c:xMode val="edge"/>
          <c:yMode val="edge"/>
          <c:x val="0.69696986877818601"/>
          <c:y val="0.1488096097235424"/>
          <c:w val="0.2802116317287266"/>
          <c:h val="0.33362411596762809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b="1"/>
              <a:t>Spotreba ovocia a zeleniny </a:t>
            </a:r>
            <a:r>
              <a:rPr lang="sk-SK" sz="1200"/>
              <a:t>(rok 2007, kg na obyvateľa)</a:t>
            </a:r>
            <a:endParaRPr lang="en-US" sz="1200"/>
          </a:p>
        </c:rich>
      </c:tx>
      <c:layout>
        <c:manualLayout>
          <c:xMode val="edge"/>
          <c:yMode val="edge"/>
          <c:x val="0.250332769317541"/>
          <c:y val="9.5124095236314033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739147991116498"/>
          <c:y val="9.85101090392205E-2"/>
          <c:w val="0.77828334909912911"/>
          <c:h val="0.8283970798187045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[11]GRAF!$B$6</c:f>
              <c:strCache>
                <c:ptCount val="1"/>
                <c:pt idx="0">
                  <c:v>ovocie</c:v>
                </c:pt>
              </c:strCache>
            </c:strRef>
          </c:tx>
          <c:spPr>
            <a:solidFill>
              <a:srgbClr val="FF6600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>
                    <a:solidFill>
                      <a:sysClr val="windowText" lastClr="000000"/>
                    </a:solidFill>
                  </a:defRPr>
                </a:pPr>
                <a:endParaRPr lang="sk-SK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[11]GRAF!$A$7:$A$24</c:f>
              <c:strCache>
                <c:ptCount val="18"/>
                <c:pt idx="0">
                  <c:v>Bulharsko</c:v>
                </c:pt>
                <c:pt idx="1">
                  <c:v>Česko</c:v>
                </c:pt>
                <c:pt idx="2">
                  <c:v>Slovensko</c:v>
                </c:pt>
                <c:pt idx="3">
                  <c:v>Poľsko</c:v>
                </c:pt>
                <c:pt idx="4">
                  <c:v>Nemecko</c:v>
                </c:pt>
                <c:pt idx="5">
                  <c:v>Maďarsko</c:v>
                </c:pt>
                <c:pt idx="6">
                  <c:v>Švédsko</c:v>
                </c:pt>
                <c:pt idx="7">
                  <c:v>Rumunsko</c:v>
                </c:pt>
                <c:pt idx="8">
                  <c:v>Francúzsko</c:v>
                </c:pt>
                <c:pt idx="9">
                  <c:v>Veľká Británia</c:v>
                </c:pt>
                <c:pt idx="10">
                  <c:v>Írsko</c:v>
                </c:pt>
                <c:pt idx="11">
                  <c:v>Nórsko</c:v>
                </c:pt>
                <c:pt idx="12">
                  <c:v>Holandsko</c:v>
                </c:pt>
                <c:pt idx="13">
                  <c:v>Španielsko</c:v>
                </c:pt>
                <c:pt idx="14">
                  <c:v>Rakúsko</c:v>
                </c:pt>
                <c:pt idx="15">
                  <c:v>Taliansko</c:v>
                </c:pt>
                <c:pt idx="16">
                  <c:v>Turecko</c:v>
                </c:pt>
                <c:pt idx="17">
                  <c:v>Grécko</c:v>
                </c:pt>
              </c:strCache>
            </c:strRef>
          </c:cat>
          <c:val>
            <c:numRef>
              <c:f>[11]GRAF!$B$7:$B$24</c:f>
              <c:numCache>
                <c:formatCode>General</c:formatCode>
                <c:ptCount val="18"/>
                <c:pt idx="0">
                  <c:v>57.97</c:v>
                </c:pt>
                <c:pt idx="1">
                  <c:v>70.680000000000007</c:v>
                </c:pt>
                <c:pt idx="2">
                  <c:v>65.03</c:v>
                </c:pt>
                <c:pt idx="3">
                  <c:v>50.01</c:v>
                </c:pt>
                <c:pt idx="4">
                  <c:v>88</c:v>
                </c:pt>
                <c:pt idx="5">
                  <c:v>85.01</c:v>
                </c:pt>
                <c:pt idx="6">
                  <c:v>117.22</c:v>
                </c:pt>
                <c:pt idx="7">
                  <c:v>58.77</c:v>
                </c:pt>
                <c:pt idx="8">
                  <c:v>116.84</c:v>
                </c:pt>
                <c:pt idx="9">
                  <c:v>127.23</c:v>
                </c:pt>
                <c:pt idx="10">
                  <c:v>140.94999999999999</c:v>
                </c:pt>
                <c:pt idx="11">
                  <c:v>142.49</c:v>
                </c:pt>
                <c:pt idx="12">
                  <c:v>136.4</c:v>
                </c:pt>
                <c:pt idx="13">
                  <c:v>88.04</c:v>
                </c:pt>
                <c:pt idx="14">
                  <c:v>156.04</c:v>
                </c:pt>
                <c:pt idx="15">
                  <c:v>144.16999999999999</c:v>
                </c:pt>
                <c:pt idx="16">
                  <c:v>110.6</c:v>
                </c:pt>
                <c:pt idx="17">
                  <c:v>164.26</c:v>
                </c:pt>
              </c:numCache>
            </c:numRef>
          </c:val>
        </c:ser>
        <c:ser>
          <c:idx val="1"/>
          <c:order val="1"/>
          <c:tx>
            <c:strRef>
              <c:f>[11]GRAF!$C$6</c:f>
              <c:strCache>
                <c:ptCount val="1"/>
                <c:pt idx="0">
                  <c:v>zelenina</c:v>
                </c:pt>
              </c:strCache>
            </c:strRef>
          </c:tx>
          <c:spPr>
            <a:solidFill>
              <a:srgbClr val="7AA828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>
                    <a:solidFill>
                      <a:sysClr val="windowText" lastClr="000000"/>
                    </a:solidFill>
                  </a:defRPr>
                </a:pPr>
                <a:endParaRPr lang="sk-SK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[11]GRAF!$A$7:$A$24</c:f>
              <c:strCache>
                <c:ptCount val="18"/>
                <c:pt idx="0">
                  <c:v>Bulharsko</c:v>
                </c:pt>
                <c:pt idx="1">
                  <c:v>Česko</c:v>
                </c:pt>
                <c:pt idx="2">
                  <c:v>Slovensko</c:v>
                </c:pt>
                <c:pt idx="3">
                  <c:v>Poľsko</c:v>
                </c:pt>
                <c:pt idx="4">
                  <c:v>Nemecko</c:v>
                </c:pt>
                <c:pt idx="5">
                  <c:v>Maďarsko</c:v>
                </c:pt>
                <c:pt idx="6">
                  <c:v>Švédsko</c:v>
                </c:pt>
                <c:pt idx="7">
                  <c:v>Rumunsko</c:v>
                </c:pt>
                <c:pt idx="8">
                  <c:v>Francúzsko</c:v>
                </c:pt>
                <c:pt idx="9">
                  <c:v>Veľká Británia</c:v>
                </c:pt>
                <c:pt idx="10">
                  <c:v>Írsko</c:v>
                </c:pt>
                <c:pt idx="11">
                  <c:v>Nórsko</c:v>
                </c:pt>
                <c:pt idx="12">
                  <c:v>Holandsko</c:v>
                </c:pt>
                <c:pt idx="13">
                  <c:v>Španielsko</c:v>
                </c:pt>
                <c:pt idx="14">
                  <c:v>Rakúsko</c:v>
                </c:pt>
                <c:pt idx="15">
                  <c:v>Taliansko</c:v>
                </c:pt>
                <c:pt idx="16">
                  <c:v>Turecko</c:v>
                </c:pt>
                <c:pt idx="17">
                  <c:v>Grécko</c:v>
                </c:pt>
              </c:strCache>
            </c:strRef>
          </c:cat>
          <c:val>
            <c:numRef>
              <c:f>[11]GRAF!$C$7:$C$24</c:f>
              <c:numCache>
                <c:formatCode>General</c:formatCode>
                <c:ptCount val="18"/>
                <c:pt idx="0">
                  <c:v>74.680000000000007</c:v>
                </c:pt>
                <c:pt idx="1">
                  <c:v>74.92</c:v>
                </c:pt>
                <c:pt idx="2">
                  <c:v>89.81</c:v>
                </c:pt>
                <c:pt idx="3">
                  <c:v>130.26</c:v>
                </c:pt>
                <c:pt idx="4">
                  <c:v>94.46</c:v>
                </c:pt>
                <c:pt idx="5">
                  <c:v>110.08</c:v>
                </c:pt>
                <c:pt idx="6">
                  <c:v>88.41</c:v>
                </c:pt>
                <c:pt idx="7">
                  <c:v>151.36000000000001</c:v>
                </c:pt>
                <c:pt idx="8">
                  <c:v>98.2</c:v>
                </c:pt>
                <c:pt idx="9">
                  <c:v>91.82</c:v>
                </c:pt>
                <c:pt idx="10">
                  <c:v>79.400000000000006</c:v>
                </c:pt>
                <c:pt idx="11">
                  <c:v>78.3</c:v>
                </c:pt>
                <c:pt idx="12">
                  <c:v>103.25</c:v>
                </c:pt>
                <c:pt idx="13">
                  <c:v>155.75</c:v>
                </c:pt>
                <c:pt idx="14">
                  <c:v>95.87</c:v>
                </c:pt>
                <c:pt idx="15">
                  <c:v>151.9</c:v>
                </c:pt>
                <c:pt idx="16">
                  <c:v>223.77</c:v>
                </c:pt>
                <c:pt idx="17">
                  <c:v>240.7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9620424"/>
        <c:axId val="389623168"/>
      </c:barChart>
      <c:catAx>
        <c:axId val="3896204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23168"/>
        <c:crosses val="autoZero"/>
        <c:auto val="1"/>
        <c:lblAlgn val="ctr"/>
        <c:lblOffset val="100"/>
        <c:noMultiLvlLbl val="0"/>
      </c:catAx>
      <c:valAx>
        <c:axId val="389623168"/>
        <c:scaling>
          <c:orientation val="minMax"/>
          <c:max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20424"/>
        <c:crosses val="autoZero"/>
        <c:crossBetween val="between"/>
        <c:majorUnit val="1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6787348281972378"/>
          <c:y val="0.48299798629684365"/>
          <c:w val="0.14730582535051137"/>
          <c:h val="0.13768542590133481"/>
        </c:manualLayout>
      </c:layout>
      <c:overlay val="1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3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aseline="0">
          <a:solidFill>
            <a:schemeClr val="tx1">
              <a:lumMod val="65000"/>
              <a:lumOff val="35000"/>
            </a:schemeClr>
          </a:solidFill>
        </a:defRPr>
      </a:pPr>
      <a:endParaRPr lang="sk-SK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b="1"/>
              <a:t>Spotreba ovocia a zeleniny </a:t>
            </a:r>
            <a:r>
              <a:rPr lang="sk-SK" sz="1200"/>
              <a:t>(rok 2007, kg na obyvateľa)</a:t>
            </a:r>
            <a:endParaRPr lang="en-US" sz="1200"/>
          </a:p>
        </c:rich>
      </c:tx>
      <c:layout>
        <c:manualLayout>
          <c:xMode val="edge"/>
          <c:yMode val="edge"/>
          <c:x val="0.25033276931754089"/>
          <c:y val="9.5124095236313981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739147991116495"/>
          <c:y val="9.8510109039220459E-2"/>
          <c:w val="0.77828334909912911"/>
          <c:h val="0.8283970798187044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[12]GRAF!$B$6</c:f>
              <c:strCache>
                <c:ptCount val="1"/>
                <c:pt idx="0">
                  <c:v>ovocie</c:v>
                </c:pt>
              </c:strCache>
            </c:strRef>
          </c:tx>
          <c:spPr>
            <a:solidFill>
              <a:srgbClr val="FF6600"/>
            </a:solidFill>
            <a:ln w="25400">
              <a:noFill/>
            </a:ln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>
                    <a:solidFill>
                      <a:sysClr val="windowText" lastClr="000000"/>
                    </a:solidFill>
                  </a:defRPr>
                </a:pPr>
                <a:endParaRPr lang="sk-SK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[12]GRAF!$A$7:$A$24</c:f>
              <c:strCache>
                <c:ptCount val="18"/>
                <c:pt idx="0">
                  <c:v>Bulharsko</c:v>
                </c:pt>
                <c:pt idx="1">
                  <c:v>Česko</c:v>
                </c:pt>
                <c:pt idx="2">
                  <c:v>Slovensko</c:v>
                </c:pt>
                <c:pt idx="3">
                  <c:v>Poľsko</c:v>
                </c:pt>
                <c:pt idx="4">
                  <c:v>Nemecko</c:v>
                </c:pt>
                <c:pt idx="5">
                  <c:v>Maďarsko</c:v>
                </c:pt>
                <c:pt idx="6">
                  <c:v>Švédsko</c:v>
                </c:pt>
                <c:pt idx="7">
                  <c:v>Rumunsko</c:v>
                </c:pt>
                <c:pt idx="8">
                  <c:v>Francúzsko</c:v>
                </c:pt>
                <c:pt idx="9">
                  <c:v>Veľká Británia</c:v>
                </c:pt>
                <c:pt idx="10">
                  <c:v>Írsko</c:v>
                </c:pt>
                <c:pt idx="11">
                  <c:v>Nórsko</c:v>
                </c:pt>
                <c:pt idx="12">
                  <c:v>Holandsko</c:v>
                </c:pt>
                <c:pt idx="13">
                  <c:v>Španielsko</c:v>
                </c:pt>
                <c:pt idx="14">
                  <c:v>Rakúsko</c:v>
                </c:pt>
                <c:pt idx="15">
                  <c:v>Taliansko</c:v>
                </c:pt>
                <c:pt idx="16">
                  <c:v>Turecko</c:v>
                </c:pt>
                <c:pt idx="17">
                  <c:v>Grécko</c:v>
                </c:pt>
              </c:strCache>
            </c:strRef>
          </c:cat>
          <c:val>
            <c:numRef>
              <c:f>[12]GRAF!$B$7:$B$24</c:f>
              <c:numCache>
                <c:formatCode>General</c:formatCode>
                <c:ptCount val="18"/>
                <c:pt idx="0">
                  <c:v>57.97</c:v>
                </c:pt>
                <c:pt idx="1">
                  <c:v>70.680000000000007</c:v>
                </c:pt>
                <c:pt idx="2">
                  <c:v>65.03</c:v>
                </c:pt>
                <c:pt idx="3">
                  <c:v>50.01</c:v>
                </c:pt>
                <c:pt idx="4">
                  <c:v>88</c:v>
                </c:pt>
                <c:pt idx="5">
                  <c:v>85.01</c:v>
                </c:pt>
                <c:pt idx="6">
                  <c:v>117.22</c:v>
                </c:pt>
                <c:pt idx="7">
                  <c:v>58.77</c:v>
                </c:pt>
                <c:pt idx="8">
                  <c:v>116.84</c:v>
                </c:pt>
                <c:pt idx="9">
                  <c:v>127.23</c:v>
                </c:pt>
                <c:pt idx="10">
                  <c:v>140.94999999999999</c:v>
                </c:pt>
                <c:pt idx="11">
                  <c:v>142.49</c:v>
                </c:pt>
                <c:pt idx="12">
                  <c:v>136.4</c:v>
                </c:pt>
                <c:pt idx="13">
                  <c:v>88.04</c:v>
                </c:pt>
                <c:pt idx="14">
                  <c:v>156.04</c:v>
                </c:pt>
                <c:pt idx="15">
                  <c:v>144.16999999999999</c:v>
                </c:pt>
                <c:pt idx="16">
                  <c:v>110.6</c:v>
                </c:pt>
                <c:pt idx="17">
                  <c:v>164.26</c:v>
                </c:pt>
              </c:numCache>
            </c:numRef>
          </c:val>
        </c:ser>
        <c:ser>
          <c:idx val="1"/>
          <c:order val="1"/>
          <c:tx>
            <c:strRef>
              <c:f>[12]GRAF!$C$6</c:f>
              <c:strCache>
                <c:ptCount val="1"/>
                <c:pt idx="0">
                  <c:v>zelenina</c:v>
                </c:pt>
              </c:strCache>
            </c:strRef>
          </c:tx>
          <c:spPr>
            <a:solidFill>
              <a:srgbClr val="7AA828"/>
            </a:solidFill>
            <a:ln w="25400">
              <a:noFill/>
            </a:ln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>
                    <a:solidFill>
                      <a:sysClr val="windowText" lastClr="000000"/>
                    </a:solidFill>
                  </a:defRPr>
                </a:pPr>
                <a:endParaRPr lang="sk-SK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[12]GRAF!$A$7:$A$24</c:f>
              <c:strCache>
                <c:ptCount val="18"/>
                <c:pt idx="0">
                  <c:v>Bulharsko</c:v>
                </c:pt>
                <c:pt idx="1">
                  <c:v>Česko</c:v>
                </c:pt>
                <c:pt idx="2">
                  <c:v>Slovensko</c:v>
                </c:pt>
                <c:pt idx="3">
                  <c:v>Poľsko</c:v>
                </c:pt>
                <c:pt idx="4">
                  <c:v>Nemecko</c:v>
                </c:pt>
                <c:pt idx="5">
                  <c:v>Maďarsko</c:v>
                </c:pt>
                <c:pt idx="6">
                  <c:v>Švédsko</c:v>
                </c:pt>
                <c:pt idx="7">
                  <c:v>Rumunsko</c:v>
                </c:pt>
                <c:pt idx="8">
                  <c:v>Francúzsko</c:v>
                </c:pt>
                <c:pt idx="9">
                  <c:v>Veľká Británia</c:v>
                </c:pt>
                <c:pt idx="10">
                  <c:v>Írsko</c:v>
                </c:pt>
                <c:pt idx="11">
                  <c:v>Nórsko</c:v>
                </c:pt>
                <c:pt idx="12">
                  <c:v>Holandsko</c:v>
                </c:pt>
                <c:pt idx="13">
                  <c:v>Španielsko</c:v>
                </c:pt>
                <c:pt idx="14">
                  <c:v>Rakúsko</c:v>
                </c:pt>
                <c:pt idx="15">
                  <c:v>Taliansko</c:v>
                </c:pt>
                <c:pt idx="16">
                  <c:v>Turecko</c:v>
                </c:pt>
                <c:pt idx="17">
                  <c:v>Grécko</c:v>
                </c:pt>
              </c:strCache>
            </c:strRef>
          </c:cat>
          <c:val>
            <c:numRef>
              <c:f>[12]GRAF!$C$7:$C$24</c:f>
              <c:numCache>
                <c:formatCode>General</c:formatCode>
                <c:ptCount val="18"/>
                <c:pt idx="0">
                  <c:v>74.680000000000007</c:v>
                </c:pt>
                <c:pt idx="1">
                  <c:v>74.92</c:v>
                </c:pt>
                <c:pt idx="2">
                  <c:v>89.81</c:v>
                </c:pt>
                <c:pt idx="3">
                  <c:v>130.26</c:v>
                </c:pt>
                <c:pt idx="4">
                  <c:v>94.46</c:v>
                </c:pt>
                <c:pt idx="5">
                  <c:v>110.08</c:v>
                </c:pt>
                <c:pt idx="6">
                  <c:v>88.41</c:v>
                </c:pt>
                <c:pt idx="7">
                  <c:v>151.36000000000001</c:v>
                </c:pt>
                <c:pt idx="8">
                  <c:v>98.2</c:v>
                </c:pt>
                <c:pt idx="9">
                  <c:v>91.82</c:v>
                </c:pt>
                <c:pt idx="10">
                  <c:v>79.400000000000006</c:v>
                </c:pt>
                <c:pt idx="11">
                  <c:v>78.3</c:v>
                </c:pt>
                <c:pt idx="12">
                  <c:v>103.25</c:v>
                </c:pt>
                <c:pt idx="13">
                  <c:v>155.75</c:v>
                </c:pt>
                <c:pt idx="14">
                  <c:v>95.87</c:v>
                </c:pt>
                <c:pt idx="15">
                  <c:v>151.9</c:v>
                </c:pt>
                <c:pt idx="16">
                  <c:v>223.77</c:v>
                </c:pt>
                <c:pt idx="17">
                  <c:v>240.7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9620816"/>
        <c:axId val="389620032"/>
      </c:barChart>
      <c:catAx>
        <c:axId val="3896208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20032"/>
        <c:crosses val="autoZero"/>
        <c:auto val="1"/>
        <c:lblAlgn val="ctr"/>
        <c:lblOffset val="100"/>
        <c:noMultiLvlLbl val="0"/>
      </c:catAx>
      <c:valAx>
        <c:axId val="389620032"/>
        <c:scaling>
          <c:orientation val="minMax"/>
          <c:max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20816"/>
        <c:crosses val="autoZero"/>
        <c:crossBetween val="between"/>
        <c:majorUnit val="1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6787348281972367"/>
          <c:y val="0.48299798629684354"/>
          <c:w val="0.1473058253505114"/>
          <c:h val="0.13768542590133481"/>
        </c:manualLayout>
      </c:layout>
      <c:overlay val="1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3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aseline="0">
          <a:solidFill>
            <a:schemeClr val="tx1">
              <a:lumMod val="65000"/>
              <a:lumOff val="35000"/>
            </a:schemeClr>
          </a:solidFill>
        </a:defRPr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200" b="1" baseline="0">
                <a:solidFill>
                  <a:schemeClr val="tx1">
                    <a:lumMod val="85000"/>
                    <a:lumOff val="15000"/>
                  </a:schemeClr>
                </a:solidFill>
              </a:rPr>
              <a:t>Obezita a nadváha v populácii nad 30 rokov </a:t>
            </a:r>
            <a:r>
              <a:rPr lang="sk-SK" sz="1200" b="0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(% s BMI &gt;25, 2010)</a:t>
            </a:r>
          </a:p>
        </c:rich>
      </c:tx>
      <c:layout>
        <c:manualLayout>
          <c:xMode val="edge"/>
          <c:yMode val="edge"/>
          <c:x val="0.13312689011218731"/>
          <c:y val="1.826484018264840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21006935835148272"/>
          <c:y val="0.12726322345300059"/>
          <c:w val="0.74177295502743257"/>
          <c:h val="0.810341652208728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[13]GRAF!$B$3</c:f>
              <c:strCache>
                <c:ptCount val="1"/>
                <c:pt idx="0">
                  <c:v>muži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[13]GRAF!$A$4:$A$21</c:f>
              <c:strCache>
                <c:ptCount val="18"/>
                <c:pt idx="0">
                  <c:v>Grécko</c:v>
                </c:pt>
                <c:pt idx="1">
                  <c:v>Veľká Británia</c:v>
                </c:pt>
                <c:pt idx="2">
                  <c:v>Rakúsko</c:v>
                </c:pt>
                <c:pt idx="3">
                  <c:v>Nemecko</c:v>
                </c:pt>
                <c:pt idx="4">
                  <c:v>Česko</c:v>
                </c:pt>
                <c:pt idx="5">
                  <c:v>Slovinsko</c:v>
                </c:pt>
                <c:pt idx="6">
                  <c:v>Slovensko</c:v>
                </c:pt>
                <c:pt idx="7">
                  <c:v>Maďarsko</c:v>
                </c:pt>
                <c:pt idx="8">
                  <c:v>Poľsko</c:v>
                </c:pt>
                <c:pt idx="9">
                  <c:v>Taliansko</c:v>
                </c:pt>
                <c:pt idx="10">
                  <c:v>Švédsko</c:v>
                </c:pt>
                <c:pt idx="11">
                  <c:v>Holandsko</c:v>
                </c:pt>
                <c:pt idx="12">
                  <c:v>Nórsko</c:v>
                </c:pt>
                <c:pt idx="13">
                  <c:v>Írsko</c:v>
                </c:pt>
                <c:pt idx="14">
                  <c:v>Dánsko</c:v>
                </c:pt>
                <c:pt idx="15">
                  <c:v>Rumunsko</c:v>
                </c:pt>
                <c:pt idx="16">
                  <c:v>Francúzsko</c:v>
                </c:pt>
                <c:pt idx="17">
                  <c:v>Estónsko</c:v>
                </c:pt>
              </c:strCache>
            </c:strRef>
          </c:cat>
          <c:val>
            <c:numRef>
              <c:f>[13]GRAF!$B$4:$B$21</c:f>
              <c:numCache>
                <c:formatCode>General</c:formatCode>
                <c:ptCount val="18"/>
                <c:pt idx="0">
                  <c:v>78.7</c:v>
                </c:pt>
                <c:pt idx="1">
                  <c:v>77.900000000000006</c:v>
                </c:pt>
                <c:pt idx="2">
                  <c:v>77.7</c:v>
                </c:pt>
                <c:pt idx="3">
                  <c:v>77.2</c:v>
                </c:pt>
                <c:pt idx="4">
                  <c:v>74.8</c:v>
                </c:pt>
                <c:pt idx="5">
                  <c:v>67.2</c:v>
                </c:pt>
                <c:pt idx="6">
                  <c:v>63.6</c:v>
                </c:pt>
                <c:pt idx="7">
                  <c:v>69.3</c:v>
                </c:pt>
                <c:pt idx="8">
                  <c:v>65.400000000000006</c:v>
                </c:pt>
                <c:pt idx="9">
                  <c:v>68</c:v>
                </c:pt>
                <c:pt idx="10">
                  <c:v>66.7</c:v>
                </c:pt>
                <c:pt idx="11">
                  <c:v>64.8</c:v>
                </c:pt>
                <c:pt idx="12">
                  <c:v>65.5</c:v>
                </c:pt>
                <c:pt idx="13">
                  <c:v>63.9</c:v>
                </c:pt>
                <c:pt idx="14">
                  <c:v>64.7</c:v>
                </c:pt>
                <c:pt idx="15">
                  <c:v>50.1</c:v>
                </c:pt>
                <c:pt idx="16">
                  <c:v>58.8</c:v>
                </c:pt>
                <c:pt idx="17">
                  <c:v>56.1</c:v>
                </c:pt>
              </c:numCache>
            </c:numRef>
          </c:val>
        </c:ser>
        <c:ser>
          <c:idx val="1"/>
          <c:order val="1"/>
          <c:tx>
            <c:strRef>
              <c:f>[13]GRAF!$C$3</c:f>
              <c:strCache>
                <c:ptCount val="1"/>
                <c:pt idx="0">
                  <c:v>ženy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[13]GRAF!$A$4:$A$21</c:f>
              <c:strCache>
                <c:ptCount val="18"/>
                <c:pt idx="0">
                  <c:v>Grécko</c:v>
                </c:pt>
                <c:pt idx="1">
                  <c:v>Veľká Británia</c:v>
                </c:pt>
                <c:pt idx="2">
                  <c:v>Rakúsko</c:v>
                </c:pt>
                <c:pt idx="3">
                  <c:v>Nemecko</c:v>
                </c:pt>
                <c:pt idx="4">
                  <c:v>Česko</c:v>
                </c:pt>
                <c:pt idx="5">
                  <c:v>Slovinsko</c:v>
                </c:pt>
                <c:pt idx="6">
                  <c:v>Slovensko</c:v>
                </c:pt>
                <c:pt idx="7">
                  <c:v>Maďarsko</c:v>
                </c:pt>
                <c:pt idx="8">
                  <c:v>Poľsko</c:v>
                </c:pt>
                <c:pt idx="9">
                  <c:v>Taliansko</c:v>
                </c:pt>
                <c:pt idx="10">
                  <c:v>Švédsko</c:v>
                </c:pt>
                <c:pt idx="11">
                  <c:v>Holandsko</c:v>
                </c:pt>
                <c:pt idx="12">
                  <c:v>Nórsko</c:v>
                </c:pt>
                <c:pt idx="13">
                  <c:v>Írsko</c:v>
                </c:pt>
                <c:pt idx="14">
                  <c:v>Dánsko</c:v>
                </c:pt>
                <c:pt idx="15">
                  <c:v>Rumunsko</c:v>
                </c:pt>
                <c:pt idx="16">
                  <c:v>Francúzsko</c:v>
                </c:pt>
                <c:pt idx="17">
                  <c:v>Estónsko</c:v>
                </c:pt>
              </c:strCache>
            </c:strRef>
          </c:cat>
          <c:val>
            <c:numRef>
              <c:f>[13]GRAF!$C$4:$C$21</c:f>
              <c:numCache>
                <c:formatCode>General</c:formatCode>
                <c:ptCount val="18"/>
                <c:pt idx="0">
                  <c:v>70.599999999999994</c:v>
                </c:pt>
                <c:pt idx="1">
                  <c:v>71.099999999999994</c:v>
                </c:pt>
                <c:pt idx="2">
                  <c:v>67.599999999999994</c:v>
                </c:pt>
                <c:pt idx="3">
                  <c:v>68.099999999999994</c:v>
                </c:pt>
                <c:pt idx="4">
                  <c:v>68.2</c:v>
                </c:pt>
                <c:pt idx="5">
                  <c:v>71.599999999999994</c:v>
                </c:pt>
                <c:pt idx="6">
                  <c:v>69.2</c:v>
                </c:pt>
                <c:pt idx="7">
                  <c:v>60.4</c:v>
                </c:pt>
                <c:pt idx="8">
                  <c:v>62.6</c:v>
                </c:pt>
                <c:pt idx="9">
                  <c:v>55.2</c:v>
                </c:pt>
                <c:pt idx="10">
                  <c:v>56.2</c:v>
                </c:pt>
                <c:pt idx="11">
                  <c:v>56.9</c:v>
                </c:pt>
                <c:pt idx="12">
                  <c:v>53.3</c:v>
                </c:pt>
                <c:pt idx="13">
                  <c:v>53.2</c:v>
                </c:pt>
                <c:pt idx="14">
                  <c:v>49</c:v>
                </c:pt>
                <c:pt idx="15">
                  <c:v>54.9</c:v>
                </c:pt>
                <c:pt idx="16">
                  <c:v>44.9</c:v>
                </c:pt>
                <c:pt idx="17">
                  <c:v>46.7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89621992"/>
        <c:axId val="389622384"/>
      </c:barChart>
      <c:catAx>
        <c:axId val="3896219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22384"/>
        <c:crosses val="autoZero"/>
        <c:auto val="1"/>
        <c:lblAlgn val="ctr"/>
        <c:lblOffset val="100"/>
        <c:noMultiLvlLbl val="0"/>
      </c:catAx>
      <c:valAx>
        <c:axId val="389622384"/>
        <c:scaling>
          <c:orientation val="minMax"/>
          <c:max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89621992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t"/>
      <c:layout>
        <c:manualLayout>
          <c:xMode val="edge"/>
          <c:yMode val="edge"/>
          <c:x val="0.3826260848564621"/>
          <c:y val="7.7939192512178582E-2"/>
          <c:w val="0.23950924219578942"/>
          <c:h val="4.50408054461942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85000"/>
                  <a:lumOff val="1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200" b="1" i="0" baseline="0">
                <a:solidFill>
                  <a:schemeClr val="tx1">
                    <a:lumMod val="85000"/>
                    <a:lumOff val="15000"/>
                  </a:schemeClr>
                </a:solidFill>
                <a:effectLst/>
              </a:rPr>
              <a:t>Cvičenie alebo športová aktivita aspoň raz týždenne </a:t>
            </a:r>
            <a:endParaRPr lang="sk-SK" sz="1200" baseline="0">
              <a:solidFill>
                <a:schemeClr val="tx1">
                  <a:lumMod val="85000"/>
                  <a:lumOff val="15000"/>
                </a:schemeClr>
              </a:solidFill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200" b="0" i="0" baseline="0">
                <a:solidFill>
                  <a:schemeClr val="tx1">
                    <a:lumMod val="85000"/>
                    <a:lumOff val="15000"/>
                  </a:schemeClr>
                </a:solidFill>
                <a:effectLst/>
              </a:rPr>
              <a:t>(% obyvateľov vo veku 15+, rok 2013)</a:t>
            </a:r>
            <a:endParaRPr lang="sk-SK" sz="1200" baseline="0">
              <a:solidFill>
                <a:schemeClr val="tx1">
                  <a:lumMod val="85000"/>
                  <a:lumOff val="15000"/>
                </a:schemeClr>
              </a:solidFill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4476919742830316"/>
          <c:y val="0.13047079431519265"/>
          <c:w val="0.81535312673071814"/>
          <c:h val="0.793978522890576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[14]Hárok1!$B$4</c:f>
              <c:strCache>
                <c:ptCount val="1"/>
                <c:pt idx="0">
                  <c:v>takmer denne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[14]Hárok1!$A$5:$A$26</c:f>
              <c:strCache>
                <c:ptCount val="22"/>
                <c:pt idx="0">
                  <c:v>Bulharsko</c:v>
                </c:pt>
                <c:pt idx="1">
                  <c:v>Rumunsko</c:v>
                </c:pt>
                <c:pt idx="2">
                  <c:v>Poľsko</c:v>
                </c:pt>
                <c:pt idx="3">
                  <c:v>Taliansko</c:v>
                </c:pt>
                <c:pt idx="4">
                  <c:v>Grécko</c:v>
                </c:pt>
                <c:pt idx="5">
                  <c:v>Slovensko</c:v>
                </c:pt>
                <c:pt idx="6">
                  <c:v>Chorvátsko</c:v>
                </c:pt>
                <c:pt idx="7">
                  <c:v>Česko</c:v>
                </c:pt>
                <c:pt idx="8">
                  <c:v>Maďarsko</c:v>
                </c:pt>
                <c:pt idx="9">
                  <c:v>Estónsko</c:v>
                </c:pt>
                <c:pt idx="10">
                  <c:v>Francúzsko</c:v>
                </c:pt>
                <c:pt idx="11">
                  <c:v>Rakúsko</c:v>
                </c:pt>
                <c:pt idx="12">
                  <c:v>Španielsko</c:v>
                </c:pt>
                <c:pt idx="13">
                  <c:v>Veľká Británia</c:v>
                </c:pt>
                <c:pt idx="14">
                  <c:v>Belgicko</c:v>
                </c:pt>
                <c:pt idx="15">
                  <c:v>Nemecko</c:v>
                </c:pt>
                <c:pt idx="16">
                  <c:v>Slovinsko</c:v>
                </c:pt>
                <c:pt idx="17">
                  <c:v>Írsko</c:v>
                </c:pt>
                <c:pt idx="18">
                  <c:v>Holandsko</c:v>
                </c:pt>
                <c:pt idx="19">
                  <c:v>Fínsko</c:v>
                </c:pt>
                <c:pt idx="20">
                  <c:v>Dánsko</c:v>
                </c:pt>
                <c:pt idx="21">
                  <c:v>Švédsko</c:v>
                </c:pt>
              </c:strCache>
            </c:strRef>
          </c:cat>
          <c:val>
            <c:numRef>
              <c:f>[14]Hárok1!$B$5:$B$26</c:f>
              <c:numCache>
                <c:formatCode>General</c:formatCode>
                <c:ptCount val="22"/>
                <c:pt idx="0">
                  <c:v>2</c:v>
                </c:pt>
                <c:pt idx="1">
                  <c:v>6</c:v>
                </c:pt>
                <c:pt idx="2">
                  <c:v>5</c:v>
                </c:pt>
                <c:pt idx="3">
                  <c:v>3</c:v>
                </c:pt>
                <c:pt idx="4">
                  <c:v>7</c:v>
                </c:pt>
                <c:pt idx="5">
                  <c:v>6</c:v>
                </c:pt>
                <c:pt idx="6">
                  <c:v>9</c:v>
                </c:pt>
                <c:pt idx="7">
                  <c:v>5</c:v>
                </c:pt>
                <c:pt idx="8">
                  <c:v>15</c:v>
                </c:pt>
                <c:pt idx="9">
                  <c:v>7</c:v>
                </c:pt>
                <c:pt idx="10">
                  <c:v>8</c:v>
                </c:pt>
                <c:pt idx="11">
                  <c:v>5</c:v>
                </c:pt>
                <c:pt idx="12">
                  <c:v>15</c:v>
                </c:pt>
                <c:pt idx="13">
                  <c:v>10</c:v>
                </c:pt>
                <c:pt idx="14">
                  <c:v>10</c:v>
                </c:pt>
                <c:pt idx="15">
                  <c:v>7</c:v>
                </c:pt>
                <c:pt idx="16">
                  <c:v>15</c:v>
                </c:pt>
                <c:pt idx="17">
                  <c:v>16</c:v>
                </c:pt>
                <c:pt idx="18">
                  <c:v>8</c:v>
                </c:pt>
                <c:pt idx="19">
                  <c:v>13</c:v>
                </c:pt>
                <c:pt idx="20">
                  <c:v>14</c:v>
                </c:pt>
                <c:pt idx="21">
                  <c:v>15</c:v>
                </c:pt>
              </c:numCache>
            </c:numRef>
          </c:val>
        </c:ser>
        <c:ser>
          <c:idx val="1"/>
          <c:order val="1"/>
          <c:tx>
            <c:strRef>
              <c:f>[14]Hárok1!$C$4</c:f>
              <c:strCache>
                <c:ptCount val="1"/>
                <c:pt idx="0">
                  <c:v>1-4x týždenne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[14]Hárok1!$A$5:$A$26</c:f>
              <c:strCache>
                <c:ptCount val="22"/>
                <c:pt idx="0">
                  <c:v>Bulharsko</c:v>
                </c:pt>
                <c:pt idx="1">
                  <c:v>Rumunsko</c:v>
                </c:pt>
                <c:pt idx="2">
                  <c:v>Poľsko</c:v>
                </c:pt>
                <c:pt idx="3">
                  <c:v>Taliansko</c:v>
                </c:pt>
                <c:pt idx="4">
                  <c:v>Grécko</c:v>
                </c:pt>
                <c:pt idx="5">
                  <c:v>Slovensko</c:v>
                </c:pt>
                <c:pt idx="6">
                  <c:v>Chorvátsko</c:v>
                </c:pt>
                <c:pt idx="7">
                  <c:v>Česko</c:v>
                </c:pt>
                <c:pt idx="8">
                  <c:v>Maďarsko</c:v>
                </c:pt>
                <c:pt idx="9">
                  <c:v>Estónsko</c:v>
                </c:pt>
                <c:pt idx="10">
                  <c:v>Francúzsko</c:v>
                </c:pt>
                <c:pt idx="11">
                  <c:v>Rakúsko</c:v>
                </c:pt>
                <c:pt idx="12">
                  <c:v>Španielsko</c:v>
                </c:pt>
                <c:pt idx="13">
                  <c:v>Veľká Británia</c:v>
                </c:pt>
                <c:pt idx="14">
                  <c:v>Belgicko</c:v>
                </c:pt>
                <c:pt idx="15">
                  <c:v>Nemecko</c:v>
                </c:pt>
                <c:pt idx="16">
                  <c:v>Slovinsko</c:v>
                </c:pt>
                <c:pt idx="17">
                  <c:v>Írsko</c:v>
                </c:pt>
                <c:pt idx="18">
                  <c:v>Holandsko</c:v>
                </c:pt>
                <c:pt idx="19">
                  <c:v>Fínsko</c:v>
                </c:pt>
                <c:pt idx="20">
                  <c:v>Dánsko</c:v>
                </c:pt>
                <c:pt idx="21">
                  <c:v>Švédsko</c:v>
                </c:pt>
              </c:strCache>
            </c:strRef>
          </c:cat>
          <c:val>
            <c:numRef>
              <c:f>[14]Hárok1!$C$5:$C$26</c:f>
              <c:numCache>
                <c:formatCode>General</c:formatCode>
                <c:ptCount val="22"/>
                <c:pt idx="0">
                  <c:v>9</c:v>
                </c:pt>
                <c:pt idx="1">
                  <c:v>15</c:v>
                </c:pt>
                <c:pt idx="2">
                  <c:v>23</c:v>
                </c:pt>
                <c:pt idx="3">
                  <c:v>27</c:v>
                </c:pt>
                <c:pt idx="4">
                  <c:v>24</c:v>
                </c:pt>
                <c:pt idx="5">
                  <c:v>28</c:v>
                </c:pt>
                <c:pt idx="6">
                  <c:v>26</c:v>
                </c:pt>
                <c:pt idx="7">
                  <c:v>31</c:v>
                </c:pt>
                <c:pt idx="8">
                  <c:v>23</c:v>
                </c:pt>
                <c:pt idx="9">
                  <c:v>32</c:v>
                </c:pt>
                <c:pt idx="10">
                  <c:v>35</c:v>
                </c:pt>
                <c:pt idx="11">
                  <c:v>40</c:v>
                </c:pt>
                <c:pt idx="12">
                  <c:v>31</c:v>
                </c:pt>
                <c:pt idx="13">
                  <c:v>36</c:v>
                </c:pt>
                <c:pt idx="14">
                  <c:v>37</c:v>
                </c:pt>
                <c:pt idx="15">
                  <c:v>41</c:v>
                </c:pt>
                <c:pt idx="16">
                  <c:v>36</c:v>
                </c:pt>
                <c:pt idx="17">
                  <c:v>36</c:v>
                </c:pt>
                <c:pt idx="18">
                  <c:v>50</c:v>
                </c:pt>
                <c:pt idx="19">
                  <c:v>53</c:v>
                </c:pt>
                <c:pt idx="20">
                  <c:v>54</c:v>
                </c:pt>
                <c:pt idx="21">
                  <c:v>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90520344"/>
        <c:axId val="390516032"/>
      </c:barChart>
      <c:catAx>
        <c:axId val="3905203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90516032"/>
        <c:crosses val="autoZero"/>
        <c:auto val="1"/>
        <c:lblAlgn val="ctr"/>
        <c:lblOffset val="100"/>
        <c:noMultiLvlLbl val="0"/>
      </c:catAx>
      <c:valAx>
        <c:axId val="390516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90520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6570236059942065"/>
          <c:y val="0.42787165171977987"/>
          <c:w val="0.16176551325579716"/>
          <c:h val="0.135216912351746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200" b="1">
                <a:solidFill>
                  <a:schemeClr val="tx1">
                    <a:lumMod val="95000"/>
                    <a:lumOff val="5000"/>
                  </a:schemeClr>
                </a:solidFill>
              </a:rPr>
              <a:t>Rôzne údaje o priamych platbách domácností za zdravotnú starostlivosť </a:t>
            </a:r>
          </a:p>
          <a:p>
            <a:pPr>
              <a:defRPr/>
            </a:pPr>
            <a:r>
              <a:rPr lang="sk-SK" sz="1100">
                <a:solidFill>
                  <a:schemeClr val="tx1">
                    <a:lumMod val="95000"/>
                    <a:lumOff val="5000"/>
                  </a:schemeClr>
                </a:solidFill>
              </a:rPr>
              <a:t>(2013, mil. EUR)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>
        <c:manualLayout>
          <c:layoutTarget val="inner"/>
          <c:xMode val="edge"/>
          <c:yMode val="edge"/>
          <c:x val="7.6446914723894796E-2"/>
          <c:y val="0.15512175781652671"/>
          <c:w val="0.61056644880174293"/>
          <c:h val="0.7474028435267345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[15]GRAF!$A$4</c:f>
              <c:strCache>
                <c:ptCount val="1"/>
                <c:pt idx="0">
                  <c:v>medicínske tovary a vybavenie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strRef>
              <c:f>[15]GRAF!$B$3:$D$3</c:f>
              <c:strCache>
                <c:ptCount val="3"/>
                <c:pt idx="0">
                  <c:v>NCZI 1</c:v>
                </c:pt>
                <c:pt idx="1">
                  <c:v>odhad INEKO 2</c:v>
                </c:pt>
                <c:pt idx="2">
                  <c:v>Štatistický úrad SR 3</c:v>
                </c:pt>
              </c:strCache>
            </c:strRef>
          </c:cat>
          <c:val>
            <c:numRef>
              <c:f>[15]GRAF!$B$4:$D$4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856</c:v>
                </c:pt>
              </c:numCache>
            </c:numRef>
          </c:val>
        </c:ser>
        <c:ser>
          <c:idx val="1"/>
          <c:order val="1"/>
          <c:tx>
            <c:strRef>
              <c:f>[15]GRAF!$A$5</c:f>
              <c:strCache>
                <c:ptCount val="1"/>
                <c:pt idx="0">
                  <c:v>ambulantné služby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[15]GRAF!$B$3:$D$3</c:f>
              <c:strCache>
                <c:ptCount val="3"/>
                <c:pt idx="0">
                  <c:v>NCZI 1</c:v>
                </c:pt>
                <c:pt idx="1">
                  <c:v>odhad INEKO 2</c:v>
                </c:pt>
                <c:pt idx="2">
                  <c:v>Štatistický úrad SR 3</c:v>
                </c:pt>
              </c:strCache>
            </c:strRef>
          </c:cat>
          <c:val>
            <c:numRef>
              <c:f>[15]GRAF!$B$5:$D$5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403</c:v>
                </c:pt>
              </c:numCache>
            </c:numRef>
          </c:val>
        </c:ser>
        <c:ser>
          <c:idx val="2"/>
          <c:order val="2"/>
          <c:tx>
            <c:strRef>
              <c:f>[15]GRAF!$A$6</c:f>
              <c:strCache>
                <c:ptCount val="1"/>
                <c:pt idx="0">
                  <c:v>nemocničné služby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[15]GRAF!$B$3:$D$3</c:f>
              <c:strCache>
                <c:ptCount val="3"/>
                <c:pt idx="0">
                  <c:v>NCZI 1</c:v>
                </c:pt>
                <c:pt idx="1">
                  <c:v>odhad INEKO 2</c:v>
                </c:pt>
                <c:pt idx="2">
                  <c:v>Štatistický úrad SR 3</c:v>
                </c:pt>
              </c:strCache>
            </c:strRef>
          </c:cat>
          <c:val>
            <c:numRef>
              <c:f>[15]GRAF!$B$6:$D$6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44</c:v>
                </c:pt>
              </c:numCache>
            </c:numRef>
          </c:val>
        </c:ser>
        <c:ser>
          <c:idx val="3"/>
          <c:order val="3"/>
          <c:tx>
            <c:strRef>
              <c:f>[15]GRAF!$A$7</c:f>
              <c:strCache>
                <c:ptCount val="1"/>
                <c:pt idx="0">
                  <c:v>registrované liečivá (doplatky za lieky na recept + voľný predaj)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cat>
            <c:strRef>
              <c:f>[15]GRAF!$B$3:$D$3</c:f>
              <c:strCache>
                <c:ptCount val="3"/>
                <c:pt idx="0">
                  <c:v>NCZI 1</c:v>
                </c:pt>
                <c:pt idx="1">
                  <c:v>odhad INEKO 2</c:v>
                </c:pt>
                <c:pt idx="2">
                  <c:v>Štatistický úrad SR 3</c:v>
                </c:pt>
              </c:strCache>
            </c:strRef>
          </c:cat>
          <c:val>
            <c:numRef>
              <c:f>[15]GRAF!$B$7:$D$7</c:f>
              <c:numCache>
                <c:formatCode>General</c:formatCode>
                <c:ptCount val="3"/>
                <c:pt idx="0">
                  <c:v>348</c:v>
                </c:pt>
                <c:pt idx="1">
                  <c:v>382.8</c:v>
                </c:pt>
                <c:pt idx="2">
                  <c:v>0</c:v>
                </c:pt>
              </c:numCache>
            </c:numRef>
          </c:val>
        </c:ser>
        <c:ser>
          <c:idx val="4"/>
          <c:order val="4"/>
          <c:tx>
            <c:strRef>
              <c:f>[15]GRAF!$A$8</c:f>
              <c:strCache>
                <c:ptCount val="1"/>
                <c:pt idx="0">
                  <c:v>zdravotnícke pomôcky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[15]GRAF!$B$3:$D$3</c:f>
              <c:strCache>
                <c:ptCount val="3"/>
                <c:pt idx="0">
                  <c:v>NCZI 1</c:v>
                </c:pt>
                <c:pt idx="1">
                  <c:v>odhad INEKO 2</c:v>
                </c:pt>
                <c:pt idx="2">
                  <c:v>Štatistický úrad SR 3</c:v>
                </c:pt>
              </c:strCache>
            </c:strRef>
          </c:cat>
          <c:val>
            <c:numRef>
              <c:f>[15]GRAF!$B$8:$D$8</c:f>
              <c:numCache>
                <c:formatCode>General</c:formatCode>
                <c:ptCount val="3"/>
                <c:pt idx="0">
                  <c:v>62</c:v>
                </c:pt>
                <c:pt idx="1">
                  <c:v>68.2</c:v>
                </c:pt>
                <c:pt idx="2">
                  <c:v>0</c:v>
                </c:pt>
              </c:numCache>
            </c:numRef>
          </c:val>
        </c:ser>
        <c:ser>
          <c:idx val="5"/>
          <c:order val="5"/>
          <c:tx>
            <c:strRef>
              <c:f>[15]GRAF!$A$9</c:f>
              <c:strCache>
                <c:ptCount val="1"/>
                <c:pt idx="0">
                  <c:v>neregistrované liečivá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[15]GRAF!$B$3:$D$3</c:f>
              <c:strCache>
                <c:ptCount val="3"/>
                <c:pt idx="0">
                  <c:v>NCZI 1</c:v>
                </c:pt>
                <c:pt idx="1">
                  <c:v>odhad INEKO 2</c:v>
                </c:pt>
                <c:pt idx="2">
                  <c:v>Štatistický úrad SR 3</c:v>
                </c:pt>
              </c:strCache>
            </c:strRef>
          </c:cat>
          <c:val>
            <c:numRef>
              <c:f>[15]GRAF!$B$9:$D$9</c:f>
              <c:numCache>
                <c:formatCode>General</c:formatCode>
                <c:ptCount val="3"/>
                <c:pt idx="0">
                  <c:v>140</c:v>
                </c:pt>
                <c:pt idx="1">
                  <c:v>182</c:v>
                </c:pt>
                <c:pt idx="2">
                  <c:v>0</c:v>
                </c:pt>
              </c:numCache>
            </c:numRef>
          </c:val>
        </c:ser>
        <c:ser>
          <c:idx val="6"/>
          <c:order val="6"/>
          <c:tx>
            <c:strRef>
              <c:f>[15]GRAF!$A$10</c:f>
              <c:strCache>
                <c:ptCount val="1"/>
                <c:pt idx="0">
                  <c:v>ambulantná, kúpeľná a nemocničná starostlivosť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[15]GRAF!$B$3:$D$3</c:f>
              <c:strCache>
                <c:ptCount val="3"/>
                <c:pt idx="0">
                  <c:v>NCZI 1</c:v>
                </c:pt>
                <c:pt idx="1">
                  <c:v>odhad INEKO 2</c:v>
                </c:pt>
                <c:pt idx="2">
                  <c:v>Štatistický úrad SR 3</c:v>
                </c:pt>
              </c:strCache>
            </c:strRef>
          </c:cat>
          <c:val>
            <c:numRef>
              <c:f>[15]GRAF!$B$10:$D$10</c:f>
              <c:numCache>
                <c:formatCode>General</c:formatCode>
                <c:ptCount val="3"/>
                <c:pt idx="0">
                  <c:v>203</c:v>
                </c:pt>
                <c:pt idx="1">
                  <c:v>363.90000000000003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90518776"/>
        <c:axId val="390514072"/>
      </c:barChart>
      <c:catAx>
        <c:axId val="390518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90514072"/>
        <c:crosses val="autoZero"/>
        <c:auto val="1"/>
        <c:lblAlgn val="ctr"/>
        <c:lblOffset val="100"/>
        <c:noMultiLvlLbl val="0"/>
      </c:catAx>
      <c:valAx>
        <c:axId val="390514072"/>
        <c:scaling>
          <c:orientation val="minMax"/>
          <c:max val="1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90518776"/>
        <c:crosses val="autoZero"/>
        <c:crossBetween val="between"/>
        <c:majorUnit val="200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b"/>
      <c:layout>
        <c:manualLayout>
          <c:xMode val="edge"/>
          <c:yMode val="edge"/>
          <c:x val="0.70246976480881074"/>
          <c:y val="0.21110894370832045"/>
          <c:w val="0.28705916662377984"/>
          <c:h val="0.696726534560823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200" b="1">
                <a:solidFill>
                  <a:schemeClr val="tx1">
                    <a:lumMod val="85000"/>
                    <a:lumOff val="15000"/>
                  </a:schemeClr>
                </a:solidFill>
              </a:rPr>
              <a:t>Počet konzultácií s lekárom na obyvateľa ročne </a:t>
            </a:r>
            <a:r>
              <a:rPr lang="sk-SK" sz="1200">
                <a:solidFill>
                  <a:schemeClr val="tx1">
                    <a:lumMod val="85000"/>
                    <a:lumOff val="15000"/>
                  </a:schemeClr>
                </a:solidFill>
              </a:rPr>
              <a:t>(rok 2012)</a:t>
            </a:r>
          </a:p>
        </c:rich>
      </c:tx>
      <c:layout>
        <c:manualLayout>
          <c:xMode val="edge"/>
          <c:yMode val="edge"/>
          <c:x val="0.21297426690604429"/>
          <c:y val="2.671111111111110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[16]Graf!$A$3:$A$22</c:f>
              <c:strCache>
                <c:ptCount val="20"/>
                <c:pt idx="0">
                  <c:v>Maďarsko1</c:v>
                </c:pt>
                <c:pt idx="1">
                  <c:v>Slovensko</c:v>
                </c:pt>
                <c:pt idx="2">
                  <c:v>Česko</c:v>
                </c:pt>
                <c:pt idx="3">
                  <c:v>Nemecko2</c:v>
                </c:pt>
                <c:pt idx="4">
                  <c:v>Belgicko</c:v>
                </c:pt>
                <c:pt idx="5">
                  <c:v>Španielsko</c:v>
                </c:pt>
                <c:pt idx="6">
                  <c:v>Taliansko</c:v>
                </c:pt>
                <c:pt idx="7">
                  <c:v>Poľsko</c:v>
                </c:pt>
                <c:pt idx="8">
                  <c:v>Chorvátsko</c:v>
                </c:pt>
                <c:pt idx="9">
                  <c:v>Rakúsko</c:v>
                </c:pt>
                <c:pt idx="10">
                  <c:v>Francúzsko</c:v>
                </c:pt>
                <c:pt idx="11">
                  <c:v>Estónsko</c:v>
                </c:pt>
                <c:pt idx="12">
                  <c:v>Slovinsko</c:v>
                </c:pt>
                <c:pt idx="13">
                  <c:v>Holandsko2</c:v>
                </c:pt>
                <c:pt idx="14">
                  <c:v>Rumunsko</c:v>
                </c:pt>
                <c:pt idx="15">
                  <c:v>Dánsko</c:v>
                </c:pt>
                <c:pt idx="16">
                  <c:v>Nórsko</c:v>
                </c:pt>
                <c:pt idx="17">
                  <c:v>Írsko</c:v>
                </c:pt>
                <c:pt idx="18">
                  <c:v>Švédsko</c:v>
                </c:pt>
                <c:pt idx="19">
                  <c:v>Fínsko</c:v>
                </c:pt>
              </c:strCache>
            </c:strRef>
          </c:cat>
          <c:val>
            <c:numRef>
              <c:f>[16]Graf!$B$3:$B$22</c:f>
              <c:numCache>
                <c:formatCode>General</c:formatCode>
                <c:ptCount val="20"/>
                <c:pt idx="0">
                  <c:v>11.8</c:v>
                </c:pt>
                <c:pt idx="1">
                  <c:v>11.2</c:v>
                </c:pt>
                <c:pt idx="2">
                  <c:v>11.1</c:v>
                </c:pt>
                <c:pt idx="3">
                  <c:v>9.6999999999999993</c:v>
                </c:pt>
                <c:pt idx="4">
                  <c:v>7.4</c:v>
                </c:pt>
                <c:pt idx="5">
                  <c:v>7.4</c:v>
                </c:pt>
                <c:pt idx="6">
                  <c:v>7.2</c:v>
                </c:pt>
                <c:pt idx="7">
                  <c:v>7</c:v>
                </c:pt>
                <c:pt idx="8">
                  <c:v>6.85</c:v>
                </c:pt>
                <c:pt idx="9">
                  <c:v>6.8</c:v>
                </c:pt>
                <c:pt idx="10">
                  <c:v>6.7</c:v>
                </c:pt>
                <c:pt idx="11">
                  <c:v>6.4</c:v>
                </c:pt>
                <c:pt idx="12">
                  <c:v>6.3</c:v>
                </c:pt>
                <c:pt idx="13">
                  <c:v>6.2</c:v>
                </c:pt>
                <c:pt idx="14">
                  <c:v>4.8</c:v>
                </c:pt>
                <c:pt idx="15">
                  <c:v>4.7</c:v>
                </c:pt>
                <c:pt idx="16">
                  <c:v>4.4000000000000004</c:v>
                </c:pt>
                <c:pt idx="17">
                  <c:v>3.8</c:v>
                </c:pt>
                <c:pt idx="18">
                  <c:v>3</c:v>
                </c:pt>
                <c:pt idx="19">
                  <c:v>2.7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8"/>
        <c:axId val="390521128"/>
        <c:axId val="390518384"/>
      </c:barChart>
      <c:catAx>
        <c:axId val="390521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90518384"/>
        <c:crosses val="autoZero"/>
        <c:auto val="1"/>
        <c:lblAlgn val="ctr"/>
        <c:lblOffset val="100"/>
        <c:noMultiLvlLbl val="0"/>
      </c:catAx>
      <c:valAx>
        <c:axId val="390518384"/>
        <c:scaling>
          <c:orientation val="minMax"/>
          <c:max val="1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905211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300" b="1"/>
              <a:t>Vek</a:t>
            </a:r>
            <a:r>
              <a:rPr lang="sk-SK" sz="1300" b="1" baseline="0"/>
              <a:t> lekárov na Slovensku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>
        <c:manualLayout>
          <c:layoutTarget val="inner"/>
          <c:xMode val="edge"/>
          <c:yMode val="edge"/>
          <c:x val="9.4496264889965681E-2"/>
          <c:y val="0.19601084462336191"/>
          <c:w val="0.87442370403000325"/>
          <c:h val="0.5904734777017006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'[17]data NCZI'!$J$69</c:f>
              <c:strCache>
                <c:ptCount val="1"/>
                <c:pt idx="0">
                  <c:v>2003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'[17]data NCZI'!$I$70:$I$74</c:f>
              <c:strCache>
                <c:ptCount val="5"/>
                <c:pt idx="0">
                  <c:v>20-29</c:v>
                </c:pt>
                <c:pt idx="1">
                  <c:v>30-39</c:v>
                </c:pt>
                <c:pt idx="2">
                  <c:v>40-49</c:v>
                </c:pt>
                <c:pt idx="3">
                  <c:v>50-59</c:v>
                </c:pt>
                <c:pt idx="4">
                  <c:v>60+</c:v>
                </c:pt>
              </c:strCache>
            </c:strRef>
          </c:cat>
          <c:val>
            <c:numRef>
              <c:f>'[17]data NCZI'!$J$70:$J$74</c:f>
              <c:numCache>
                <c:formatCode>General</c:formatCode>
                <c:ptCount val="5"/>
                <c:pt idx="0">
                  <c:v>9.1110974029979641E-2</c:v>
                </c:pt>
                <c:pt idx="1">
                  <c:v>0.24409351674788723</c:v>
                </c:pt>
                <c:pt idx="2">
                  <c:v>0.28912466843501328</c:v>
                </c:pt>
                <c:pt idx="3">
                  <c:v>0.28819937079760655</c:v>
                </c:pt>
                <c:pt idx="4">
                  <c:v>8.7471469989513287E-2</c:v>
                </c:pt>
              </c:numCache>
            </c:numRef>
          </c:val>
        </c:ser>
        <c:ser>
          <c:idx val="1"/>
          <c:order val="1"/>
          <c:tx>
            <c:strRef>
              <c:f>'[17]data NCZI'!$K$69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rgbClr val="FF6600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'[17]data NCZI'!$I$70:$I$74</c:f>
              <c:strCache>
                <c:ptCount val="5"/>
                <c:pt idx="0">
                  <c:v>20-29</c:v>
                </c:pt>
                <c:pt idx="1">
                  <c:v>30-39</c:v>
                </c:pt>
                <c:pt idx="2">
                  <c:v>40-49</c:v>
                </c:pt>
                <c:pt idx="3">
                  <c:v>50-59</c:v>
                </c:pt>
                <c:pt idx="4">
                  <c:v>60+</c:v>
                </c:pt>
              </c:strCache>
            </c:strRef>
          </c:cat>
          <c:val>
            <c:numRef>
              <c:f>'[17]data NCZI'!$K$70:$K$74</c:f>
              <c:numCache>
                <c:formatCode>General</c:formatCode>
                <c:ptCount val="5"/>
                <c:pt idx="0">
                  <c:v>0.1187687278670662</c:v>
                </c:pt>
                <c:pt idx="1">
                  <c:v>0.18953963497684553</c:v>
                </c:pt>
                <c:pt idx="2">
                  <c:v>0.23955325524380278</c:v>
                </c:pt>
                <c:pt idx="3">
                  <c:v>0.24080631980386816</c:v>
                </c:pt>
                <c:pt idx="4">
                  <c:v>0.21133206210841732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90520736"/>
        <c:axId val="390521520"/>
      </c:barChart>
      <c:catAx>
        <c:axId val="39052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90521520"/>
        <c:crosses val="autoZero"/>
        <c:auto val="1"/>
        <c:lblAlgn val="ctr"/>
        <c:lblOffset val="100"/>
        <c:noMultiLvlLbl val="0"/>
      </c:catAx>
      <c:valAx>
        <c:axId val="390521520"/>
        <c:scaling>
          <c:orientation val="minMax"/>
          <c:max val="0.3000000000000000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90520736"/>
        <c:crosses val="autoZero"/>
        <c:crossBetween val="between"/>
        <c:majorUnit val="0.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9509914407552205"/>
          <c:y val="0.8749994083733883"/>
          <c:w val="0.22534148266431733"/>
          <c:h val="0.1250005916266117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6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300" b="1">
                <a:solidFill>
                  <a:schemeClr val="tx1">
                    <a:lumMod val="75000"/>
                    <a:lumOff val="25000"/>
                  </a:schemeClr>
                </a:solidFill>
              </a:rPr>
              <a:t>Vek zubných lekárov</a:t>
            </a:r>
            <a:r>
              <a:rPr lang="sk-SK" sz="1300" b="1">
                <a:solidFill>
                  <a:schemeClr val="tx1">
                    <a:lumMod val="75000"/>
                    <a:lumOff val="25000"/>
                  </a:schemeClr>
                </a:solidFill>
              </a:rPr>
              <a:t> na</a:t>
            </a:r>
            <a:r>
              <a:rPr lang="sk-SK" sz="1300" b="1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 Slovensku</a:t>
            </a:r>
            <a:endParaRPr lang="en-US" sz="1300" b="1">
              <a:solidFill>
                <a:schemeClr val="tx1">
                  <a:lumMod val="75000"/>
                  <a:lumOff val="25000"/>
                </a:schemeClr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>
        <c:manualLayout>
          <c:layoutTarget val="inner"/>
          <c:xMode val="edge"/>
          <c:yMode val="edge"/>
          <c:x val="8.8875806412048966E-2"/>
          <c:y val="0.18362690970912654"/>
          <c:w val="0.86751047322641328"/>
          <c:h val="0.69960317891012369"/>
        </c:manualLayout>
      </c:layout>
      <c:lineChart>
        <c:grouping val="standard"/>
        <c:varyColors val="0"/>
        <c:ser>
          <c:idx val="0"/>
          <c:order val="0"/>
          <c:tx>
            <c:strRef>
              <c:f>'[17]zubári podľa SKZL vs NCZI'!$B$17</c:f>
              <c:strCache>
                <c:ptCount val="1"/>
                <c:pt idx="0">
                  <c:v>komora zubných lekárov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'[17]zubári podľa SKZL vs NCZI'!$A$18:$A$26</c:f>
              <c:strCache>
                <c:ptCount val="9"/>
                <c:pt idx="0">
                  <c:v>&lt;30</c:v>
                </c:pt>
                <c:pt idx="1">
                  <c:v>30-34</c:v>
                </c:pt>
                <c:pt idx="2">
                  <c:v>35-39</c:v>
                </c:pt>
                <c:pt idx="3">
                  <c:v>40-44</c:v>
                </c:pt>
                <c:pt idx="4">
                  <c:v>45-49</c:v>
                </c:pt>
                <c:pt idx="5">
                  <c:v>50-54</c:v>
                </c:pt>
                <c:pt idx="6">
                  <c:v>55-59</c:v>
                </c:pt>
                <c:pt idx="7">
                  <c:v>60-64</c:v>
                </c:pt>
                <c:pt idx="8">
                  <c:v>65+</c:v>
                </c:pt>
              </c:strCache>
            </c:strRef>
          </c:cat>
          <c:val>
            <c:numRef>
              <c:f>'[17]zubári podľa SKZL vs NCZI'!$B$18:$B$26</c:f>
              <c:numCache>
                <c:formatCode>General</c:formatCode>
                <c:ptCount val="9"/>
                <c:pt idx="0">
                  <c:v>524</c:v>
                </c:pt>
                <c:pt idx="1">
                  <c:v>302</c:v>
                </c:pt>
                <c:pt idx="2">
                  <c:v>279</c:v>
                </c:pt>
                <c:pt idx="3">
                  <c:v>313</c:v>
                </c:pt>
                <c:pt idx="4">
                  <c:v>200</c:v>
                </c:pt>
                <c:pt idx="5">
                  <c:v>216</c:v>
                </c:pt>
                <c:pt idx="6">
                  <c:v>558</c:v>
                </c:pt>
                <c:pt idx="7">
                  <c:v>588</c:v>
                </c:pt>
                <c:pt idx="8">
                  <c:v>491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'[17]zubári podľa SKZL vs NCZI'!$C$17</c:f>
              <c:strCache>
                <c:ptCount val="1"/>
                <c:pt idx="0">
                  <c:v>NCZI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'[17]zubári podľa SKZL vs NCZI'!$A$18:$A$26</c:f>
              <c:strCache>
                <c:ptCount val="9"/>
                <c:pt idx="0">
                  <c:v>&lt;30</c:v>
                </c:pt>
                <c:pt idx="1">
                  <c:v>30-34</c:v>
                </c:pt>
                <c:pt idx="2">
                  <c:v>35-39</c:v>
                </c:pt>
                <c:pt idx="3">
                  <c:v>40-44</c:v>
                </c:pt>
                <c:pt idx="4">
                  <c:v>45-49</c:v>
                </c:pt>
                <c:pt idx="5">
                  <c:v>50-54</c:v>
                </c:pt>
                <c:pt idx="6">
                  <c:v>55-59</c:v>
                </c:pt>
                <c:pt idx="7">
                  <c:v>60-64</c:v>
                </c:pt>
                <c:pt idx="8">
                  <c:v>65+</c:v>
                </c:pt>
              </c:strCache>
            </c:strRef>
          </c:cat>
          <c:val>
            <c:numRef>
              <c:f>'[17]zubári podľa SKZL vs NCZI'!$C$18:$C$26</c:f>
              <c:numCache>
                <c:formatCode>General</c:formatCode>
                <c:ptCount val="9"/>
                <c:pt idx="0">
                  <c:v>270</c:v>
                </c:pt>
                <c:pt idx="1">
                  <c:v>208</c:v>
                </c:pt>
                <c:pt idx="2">
                  <c:v>205</c:v>
                </c:pt>
                <c:pt idx="3">
                  <c:v>216</c:v>
                </c:pt>
                <c:pt idx="4">
                  <c:v>155</c:v>
                </c:pt>
                <c:pt idx="5">
                  <c:v>180</c:v>
                </c:pt>
                <c:pt idx="6">
                  <c:v>478</c:v>
                </c:pt>
                <c:pt idx="7">
                  <c:v>489</c:v>
                </c:pt>
                <c:pt idx="8">
                  <c:v>385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0514464"/>
        <c:axId val="390519952"/>
      </c:lineChart>
      <c:catAx>
        <c:axId val="390514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90519952"/>
        <c:crosses val="autoZero"/>
        <c:auto val="1"/>
        <c:lblAlgn val="ctr"/>
        <c:lblOffset val="100"/>
        <c:noMultiLvlLbl val="0"/>
      </c:catAx>
      <c:valAx>
        <c:axId val="390519952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90514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3474017330346825"/>
          <c:y val="0.23787934067420347"/>
          <c:w val="0.38271344214788067"/>
          <c:h val="0.142479058983827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300" b="1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Vek zubných lekárov v Banskobystrickom kraji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'[17]zubári podľa SKZL vs NCZI'!$B$29</c:f>
              <c:strCache>
                <c:ptCount val="1"/>
                <c:pt idx="0">
                  <c:v>SKZL - BB kraj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'[17]zubári podľa SKZL vs NCZI'!$A$30:$A$38</c:f>
              <c:strCache>
                <c:ptCount val="9"/>
                <c:pt idx="0">
                  <c:v>&lt;30</c:v>
                </c:pt>
                <c:pt idx="1">
                  <c:v>30-34</c:v>
                </c:pt>
                <c:pt idx="2">
                  <c:v>35-39</c:v>
                </c:pt>
                <c:pt idx="3">
                  <c:v>40-44</c:v>
                </c:pt>
                <c:pt idx="4">
                  <c:v>45-49</c:v>
                </c:pt>
                <c:pt idx="5">
                  <c:v>50-54</c:v>
                </c:pt>
                <c:pt idx="6">
                  <c:v>55-59</c:v>
                </c:pt>
                <c:pt idx="7">
                  <c:v>60-64</c:v>
                </c:pt>
                <c:pt idx="8">
                  <c:v>65+</c:v>
                </c:pt>
              </c:strCache>
            </c:strRef>
          </c:cat>
          <c:val>
            <c:numRef>
              <c:f>'[17]zubári podľa SKZL vs NCZI'!$B$30:$B$38</c:f>
              <c:numCache>
                <c:formatCode>General</c:formatCode>
                <c:ptCount val="9"/>
                <c:pt idx="0">
                  <c:v>15</c:v>
                </c:pt>
                <c:pt idx="1">
                  <c:v>22</c:v>
                </c:pt>
                <c:pt idx="2">
                  <c:v>17</c:v>
                </c:pt>
                <c:pt idx="3">
                  <c:v>23</c:v>
                </c:pt>
                <c:pt idx="4">
                  <c:v>23</c:v>
                </c:pt>
                <c:pt idx="5">
                  <c:v>27</c:v>
                </c:pt>
                <c:pt idx="6">
                  <c:v>65</c:v>
                </c:pt>
                <c:pt idx="7">
                  <c:v>67</c:v>
                </c:pt>
                <c:pt idx="8">
                  <c:v>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0515248"/>
        <c:axId val="390516424"/>
      </c:areaChart>
      <c:catAx>
        <c:axId val="390515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90516424"/>
        <c:crosses val="autoZero"/>
        <c:auto val="1"/>
        <c:lblAlgn val="ctr"/>
        <c:lblOffset val="100"/>
        <c:noMultiLvlLbl val="0"/>
      </c:catAx>
      <c:valAx>
        <c:axId val="390516424"/>
        <c:scaling>
          <c:orientation val="minMax"/>
          <c:max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905152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k-SK" sz="1300" b="1" i="0" u="none" strike="noStrike" baseline="0">
                <a:solidFill>
                  <a:srgbClr val="333333"/>
                </a:solidFill>
                <a:latin typeface="Calibri"/>
              </a:rPr>
              <a:t>Priemerné úhrady na poistenca podľa veku 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k-SK" sz="1300" b="1" i="0" u="none" strike="noStrike" baseline="0">
                <a:solidFill>
                  <a:srgbClr val="333333"/>
                </a:solidFill>
                <a:latin typeface="Calibri"/>
              </a:rPr>
              <a:t>v rokoch 2008 a 2013 </a:t>
            </a:r>
            <a:r>
              <a:rPr lang="sk-SK" sz="1300" b="0" i="0" u="none" strike="noStrike" baseline="0">
                <a:solidFill>
                  <a:srgbClr val="333333"/>
                </a:solidFill>
                <a:latin typeface="Calibri"/>
              </a:rPr>
              <a:t>(eur)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782992245731065E-2"/>
          <c:y val="0.18334451613718064"/>
          <c:w val="0.8797271876966043"/>
          <c:h val="0.680694270562808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'[18]GRAFY úhrady podľa veku'!$M$21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'[18]GRAFY úhrady podľa veku'!$L$22:$L$38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'[18]GRAFY úhrady podľa veku'!$M$22:$M$38</c:f>
              <c:numCache>
                <c:formatCode>General</c:formatCode>
                <c:ptCount val="17"/>
                <c:pt idx="0">
                  <c:v>441.36503608544649</c:v>
                </c:pt>
                <c:pt idx="1">
                  <c:v>244.41768539109069</c:v>
                </c:pt>
                <c:pt idx="2">
                  <c:v>256.31951763678416</c:v>
                </c:pt>
                <c:pt idx="3">
                  <c:v>264.93689930323416</c:v>
                </c:pt>
                <c:pt idx="4">
                  <c:v>239.54808962226133</c:v>
                </c:pt>
                <c:pt idx="5">
                  <c:v>297.30264752526142</c:v>
                </c:pt>
                <c:pt idx="6">
                  <c:v>314.81684540879695</c:v>
                </c:pt>
                <c:pt idx="7">
                  <c:v>325.76248663557669</c:v>
                </c:pt>
                <c:pt idx="8">
                  <c:v>379.48936813515672</c:v>
                </c:pt>
                <c:pt idx="9">
                  <c:v>486.31678306403785</c:v>
                </c:pt>
                <c:pt idx="10">
                  <c:v>657.86221338501366</c:v>
                </c:pt>
                <c:pt idx="11">
                  <c:v>827.81006323095789</c:v>
                </c:pt>
                <c:pt idx="12">
                  <c:v>1044.0646159088155</c:v>
                </c:pt>
                <c:pt idx="13">
                  <c:v>1247.0455593170714</c:v>
                </c:pt>
                <c:pt idx="14">
                  <c:v>1415.9874280481654</c:v>
                </c:pt>
                <c:pt idx="15">
                  <c:v>1442.3679768513755</c:v>
                </c:pt>
                <c:pt idx="16">
                  <c:v>1191.429051516865</c:v>
                </c:pt>
              </c:numCache>
            </c:numRef>
          </c:val>
        </c:ser>
        <c:ser>
          <c:idx val="1"/>
          <c:order val="1"/>
          <c:tx>
            <c:strRef>
              <c:f>'[18]GRAFY úhrady podľa veku'!$N$21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'[18]GRAFY úhrady podľa veku'!$L$22:$L$38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'[18]GRAFY úhrady podľa veku'!$N$22:$N$38</c:f>
              <c:numCache>
                <c:formatCode>General</c:formatCode>
                <c:ptCount val="17"/>
                <c:pt idx="0">
                  <c:v>428.0033221656015</c:v>
                </c:pt>
                <c:pt idx="1">
                  <c:v>267.10312436797278</c:v>
                </c:pt>
                <c:pt idx="2">
                  <c:v>284.23406578047741</c:v>
                </c:pt>
                <c:pt idx="3">
                  <c:v>311.64159795094287</c:v>
                </c:pt>
                <c:pt idx="4">
                  <c:v>260.35115751630036</c:v>
                </c:pt>
                <c:pt idx="5">
                  <c:v>336.6455402526733</c:v>
                </c:pt>
                <c:pt idx="6">
                  <c:v>376.58964556535136</c:v>
                </c:pt>
                <c:pt idx="7">
                  <c:v>382.37069735768137</c:v>
                </c:pt>
                <c:pt idx="8">
                  <c:v>408.72674137576604</c:v>
                </c:pt>
                <c:pt idx="9">
                  <c:v>501.37338907507853</c:v>
                </c:pt>
                <c:pt idx="10">
                  <c:v>671.32292522596549</c:v>
                </c:pt>
                <c:pt idx="11">
                  <c:v>858.1809429681939</c:v>
                </c:pt>
                <c:pt idx="12">
                  <c:v>1089.0536297890003</c:v>
                </c:pt>
                <c:pt idx="13">
                  <c:v>1379.1493178414496</c:v>
                </c:pt>
                <c:pt idx="14">
                  <c:v>1610.6855319980036</c:v>
                </c:pt>
                <c:pt idx="15">
                  <c:v>1756.3321133291531</c:v>
                </c:pt>
                <c:pt idx="16">
                  <c:v>1589.6522667265886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0517600"/>
        <c:axId val="390516816"/>
      </c:barChart>
      <c:catAx>
        <c:axId val="390517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5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0516816"/>
        <c:crosses val="autoZero"/>
        <c:auto val="1"/>
        <c:lblAlgn val="ctr"/>
        <c:lblOffset val="100"/>
        <c:noMultiLvlLbl val="0"/>
      </c:catAx>
      <c:valAx>
        <c:axId val="390516816"/>
        <c:scaling>
          <c:orientation val="minMax"/>
          <c:max val="1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0517600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28334760294000683"/>
          <c:y val="0.26666666666666666"/>
          <c:w val="0.18719684103658163"/>
          <c:h val="7.739847736424249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6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k-SK" sz="1300" b="1" i="0" u="none" strike="noStrike" baseline="0">
                <a:solidFill>
                  <a:srgbClr val="333333"/>
                </a:solidFill>
                <a:latin typeface="Calibri"/>
              </a:rPr>
              <a:t>Úhrady zdravotných poisťovní za mužov a ženy podľa veku </a:t>
            </a:r>
            <a:endParaRPr lang="sk-SK" sz="1300" b="0" i="0" u="none" strike="noStrike" baseline="0">
              <a:solidFill>
                <a:srgbClr val="333333"/>
              </a:solidFill>
              <a:latin typeface="Calibri"/>
            </a:endParaRP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k-SK" sz="1200" b="0" i="0" u="none" strike="noStrike" baseline="0">
                <a:solidFill>
                  <a:srgbClr val="333333"/>
                </a:solidFill>
                <a:latin typeface="Calibri"/>
              </a:rPr>
              <a:t>(rok 2013, eur na 1 poistenca)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961140726974343E-2"/>
          <c:y val="0.16030251189142078"/>
          <c:w val="0.87819413877613117"/>
          <c:h val="0.69349962888761918"/>
        </c:manualLayout>
      </c:layout>
      <c:lineChart>
        <c:grouping val="standard"/>
        <c:varyColors val="0"/>
        <c:ser>
          <c:idx val="0"/>
          <c:order val="0"/>
          <c:tx>
            <c:strRef>
              <c:f>'[18]GRAFY úhrady podľa veku'!$M$3</c:f>
              <c:strCache>
                <c:ptCount val="1"/>
                <c:pt idx="0">
                  <c:v>muži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'[18]GRAFY úhrady podľa veku'!$L$4:$L$20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'[18]GRAFY úhrady podľa veku'!$M$4:$M$20</c:f>
              <c:numCache>
                <c:formatCode>General</c:formatCode>
                <c:ptCount val="17"/>
                <c:pt idx="0">
                  <c:v>461.83353039843814</c:v>
                </c:pt>
                <c:pt idx="1">
                  <c:v>296.09840954274352</c:v>
                </c:pt>
                <c:pt idx="2">
                  <c:v>294.53146915093089</c:v>
                </c:pt>
                <c:pt idx="3">
                  <c:v>286.76344024327273</c:v>
                </c:pt>
                <c:pt idx="4">
                  <c:v>214.90710516502435</c:v>
                </c:pt>
                <c:pt idx="5">
                  <c:v>244.35614496861712</c:v>
                </c:pt>
                <c:pt idx="6">
                  <c:v>279.1503950922845</c:v>
                </c:pt>
                <c:pt idx="7">
                  <c:v>313.23148688046649</c:v>
                </c:pt>
                <c:pt idx="8">
                  <c:v>362.14193506217623</c:v>
                </c:pt>
                <c:pt idx="9">
                  <c:v>458.58599661787065</c:v>
                </c:pt>
                <c:pt idx="10">
                  <c:v>637.1843917368019</c:v>
                </c:pt>
                <c:pt idx="11">
                  <c:v>873.03497791639631</c:v>
                </c:pt>
                <c:pt idx="12">
                  <c:v>1181.2809244484681</c:v>
                </c:pt>
                <c:pt idx="13">
                  <c:v>1525.9764956452289</c:v>
                </c:pt>
                <c:pt idx="14">
                  <c:v>1805.996158068057</c:v>
                </c:pt>
                <c:pt idx="15">
                  <c:v>1964.2741543939148</c:v>
                </c:pt>
                <c:pt idx="16">
                  <c:v>1717.9930490623292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'[18]GRAFY úhrady podľa veku'!$N$3</c:f>
              <c:strCache>
                <c:ptCount val="1"/>
                <c:pt idx="0">
                  <c:v>ženy</c:v>
                </c:pt>
              </c:strCache>
            </c:strRef>
          </c:tx>
          <c:spPr>
            <a:ln w="34925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'[18]GRAFY úhrady podľa veku'!$L$4:$L$20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'[18]GRAFY úhrady podľa veku'!$N$4:$N$20</c:f>
              <c:numCache>
                <c:formatCode>General</c:formatCode>
                <c:ptCount val="17"/>
                <c:pt idx="0">
                  <c:v>392.51824291194373</c:v>
                </c:pt>
                <c:pt idx="1">
                  <c:v>236.63025610299425</c:v>
                </c:pt>
                <c:pt idx="2">
                  <c:v>273.44251642001194</c:v>
                </c:pt>
                <c:pt idx="3">
                  <c:v>337.79174568286754</c:v>
                </c:pt>
                <c:pt idx="4">
                  <c:v>308.50211632765735</c:v>
                </c:pt>
                <c:pt idx="5">
                  <c:v>436.96628224315521</c:v>
                </c:pt>
                <c:pt idx="6">
                  <c:v>483.28096001349758</c:v>
                </c:pt>
                <c:pt idx="7">
                  <c:v>456.57909888800435</c:v>
                </c:pt>
                <c:pt idx="8">
                  <c:v>457.21526450961824</c:v>
                </c:pt>
                <c:pt idx="9">
                  <c:v>545.14319663107869</c:v>
                </c:pt>
                <c:pt idx="10">
                  <c:v>705.45372127942881</c:v>
                </c:pt>
                <c:pt idx="11">
                  <c:v>843.95022610823116</c:v>
                </c:pt>
                <c:pt idx="12">
                  <c:v>1008.9056925405264</c:v>
                </c:pt>
                <c:pt idx="13">
                  <c:v>1267.1525964606903</c:v>
                </c:pt>
                <c:pt idx="14">
                  <c:v>1482.9600516851513</c:v>
                </c:pt>
                <c:pt idx="15">
                  <c:v>1639.1605681325948</c:v>
                </c:pt>
                <c:pt idx="16">
                  <c:v>1529.6924839483379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1090576"/>
        <c:axId val="391092928"/>
      </c:lineChart>
      <c:catAx>
        <c:axId val="391090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5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1092928"/>
        <c:crosses val="autoZero"/>
        <c:auto val="1"/>
        <c:lblAlgn val="ctr"/>
        <c:lblOffset val="100"/>
        <c:noMultiLvlLbl val="0"/>
      </c:catAx>
      <c:valAx>
        <c:axId val="391092928"/>
        <c:scaling>
          <c:orientation val="minMax"/>
          <c:max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109057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28349746774610918"/>
          <c:y val="0.21825989142661514"/>
          <c:w val="0.12934752874200584"/>
          <c:h val="0.1680178021225608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6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k-SK" sz="1300" b="1" i="0" u="none" strike="noStrike" baseline="0">
                <a:solidFill>
                  <a:srgbClr val="000000"/>
                </a:solidFill>
                <a:latin typeface="Calibri"/>
              </a:rPr>
              <a:t>Skupiny diagnóz odčerpávajúce najväčšie zdroje zdravotných poisťovní </a:t>
            </a:r>
            <a:r>
              <a:rPr lang="sk-SK" sz="1200" b="0" i="0" u="none" strike="noStrike" baseline="0">
                <a:solidFill>
                  <a:srgbClr val="000000"/>
                </a:solidFill>
                <a:latin typeface="Calibri"/>
              </a:rPr>
              <a:t>(mil. eur)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44291447762041392"/>
          <c:y val="0.19886073794205572"/>
          <c:w val="0.52585585703617332"/>
          <c:h val="0.6921645295465577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'[18]GRAF diagnózy'!$B$33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'[18]GRAF diagnózy'!$A$34:$A$40</c:f>
              <c:strCache>
                <c:ptCount val="7"/>
                <c:pt idx="0">
                  <c:v>Endokrinné, nutričné a metabolické choroby</c:v>
                </c:pt>
                <c:pt idx="1">
                  <c:v>Choroby dýchacej sústavy</c:v>
                </c:pt>
                <c:pt idx="2">
                  <c:v>Choroby obličiek, močovej a pohlavnej sústavy</c:v>
                </c:pt>
                <c:pt idx="3">
                  <c:v>Choroby tráviacej sústavy</c:v>
                </c:pt>
                <c:pt idx="4">
                  <c:v>Artritídy, artrózy, choroby kĺbov a chrbta</c:v>
                </c:pt>
                <c:pt idx="5">
                  <c:v>Nádory</c:v>
                </c:pt>
                <c:pt idx="6">
                  <c:v>Choroby obehovej sústavy (srdca a ciev)</c:v>
                </c:pt>
              </c:strCache>
            </c:strRef>
          </c:cat>
          <c:val>
            <c:numRef>
              <c:f>'[18]GRAF diagnózy'!$B$34:$B$40</c:f>
              <c:numCache>
                <c:formatCode>General</c:formatCode>
                <c:ptCount val="7"/>
                <c:pt idx="0">
                  <c:v>189.55799999999999</c:v>
                </c:pt>
                <c:pt idx="1">
                  <c:v>208.40100000000001</c:v>
                </c:pt>
                <c:pt idx="2">
                  <c:v>218.261</c:v>
                </c:pt>
                <c:pt idx="3">
                  <c:v>266.56200000000001</c:v>
                </c:pt>
                <c:pt idx="4">
                  <c:v>316.30799999999999</c:v>
                </c:pt>
                <c:pt idx="5">
                  <c:v>440.375</c:v>
                </c:pt>
                <c:pt idx="6">
                  <c:v>542.36800000000005</c:v>
                </c:pt>
              </c:numCache>
            </c:numRef>
          </c:val>
        </c:ser>
        <c:ser>
          <c:idx val="1"/>
          <c:order val="1"/>
          <c:tx>
            <c:strRef>
              <c:f>'[18]GRAF diagnózy'!$C$33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'[18]GRAF diagnózy'!$A$34:$A$40</c:f>
              <c:strCache>
                <c:ptCount val="7"/>
                <c:pt idx="0">
                  <c:v>Endokrinné, nutričné a metabolické choroby</c:v>
                </c:pt>
                <c:pt idx="1">
                  <c:v>Choroby dýchacej sústavy</c:v>
                </c:pt>
                <c:pt idx="2">
                  <c:v>Choroby obličiek, močovej a pohlavnej sústavy</c:v>
                </c:pt>
                <c:pt idx="3">
                  <c:v>Choroby tráviacej sústavy</c:v>
                </c:pt>
                <c:pt idx="4">
                  <c:v>Artritídy, artrózy, choroby kĺbov a chrbta</c:v>
                </c:pt>
                <c:pt idx="5">
                  <c:v>Nádory</c:v>
                </c:pt>
                <c:pt idx="6">
                  <c:v>Choroby obehovej sústavy (srdca a ciev)</c:v>
                </c:pt>
              </c:strCache>
            </c:strRef>
          </c:cat>
          <c:val>
            <c:numRef>
              <c:f>'[18]GRAF diagnózy'!$C$34:$C$40</c:f>
              <c:numCache>
                <c:formatCode>General</c:formatCode>
                <c:ptCount val="7"/>
                <c:pt idx="0">
                  <c:v>172.14248803126864</c:v>
                </c:pt>
                <c:pt idx="1">
                  <c:v>225.30822685686778</c:v>
                </c:pt>
                <c:pt idx="2">
                  <c:v>188.47223020281479</c:v>
                </c:pt>
                <c:pt idx="3">
                  <c:v>227.44097750149368</c:v>
                </c:pt>
                <c:pt idx="4">
                  <c:v>230.06523646053245</c:v>
                </c:pt>
                <c:pt idx="5">
                  <c:v>376.19369587167233</c:v>
                </c:pt>
                <c:pt idx="6">
                  <c:v>426.11979406260366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91089400"/>
        <c:axId val="391086264"/>
      </c:barChart>
      <c:catAx>
        <c:axId val="3910894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1086264"/>
        <c:crosses val="autoZero"/>
        <c:auto val="1"/>
        <c:lblAlgn val="ctr"/>
        <c:lblOffset val="100"/>
        <c:noMultiLvlLbl val="0"/>
      </c:catAx>
      <c:valAx>
        <c:axId val="391086264"/>
        <c:scaling>
          <c:orientation val="minMax"/>
          <c:max val="5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1089400"/>
        <c:crosses val="autoZero"/>
        <c:crossBetween val="between"/>
        <c:majorUnit val="50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84513385826771659"/>
          <c:y val="0.44965229191552292"/>
          <c:w val="0.12362117235345582"/>
          <c:h val="0.1614587650227932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6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k-SK" sz="1200" b="1" i="0" u="none" strike="noStrike" baseline="0">
                <a:solidFill>
                  <a:srgbClr val="333333"/>
                </a:solidFill>
                <a:latin typeface="Calibri"/>
              </a:rPr>
              <a:t>Bolesti chrbta a poruchy medzistavcových platničiek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k-SK" sz="1200" b="1" i="0" u="none" strike="noStrike" baseline="0">
                <a:solidFill>
                  <a:srgbClr val="333333"/>
                </a:solidFill>
                <a:latin typeface="Calibri"/>
              </a:rPr>
              <a:t> </a:t>
            </a:r>
            <a:r>
              <a:rPr lang="sk-SK" sz="1100" b="0" i="0" u="none" strike="noStrike" baseline="0">
                <a:solidFill>
                  <a:srgbClr val="333333"/>
                </a:solidFill>
                <a:latin typeface="Calibri"/>
              </a:rPr>
              <a:t>(rok 2013, poistenci ZP Dôvera</a:t>
            </a:r>
            <a:r>
              <a:rPr lang="sk-SK" sz="1200" b="0" i="0" u="none" strike="noStrike" baseline="0">
                <a:solidFill>
                  <a:srgbClr val="333333"/>
                </a:solidFill>
                <a:latin typeface="Calibri"/>
              </a:rPr>
              <a:t>)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55433511987473"/>
          <c:y val="0.23227326266195525"/>
          <c:w val="0.84621761620434655"/>
          <c:h val="0.62131198127261122"/>
        </c:manualLayout>
      </c:layout>
      <c:lineChart>
        <c:grouping val="standard"/>
        <c:varyColors val="0"/>
        <c:ser>
          <c:idx val="0"/>
          <c:order val="0"/>
          <c:tx>
            <c:strRef>
              <c:f>[19]GRAFY!$P$1908</c:f>
              <c:strCache>
                <c:ptCount val="1"/>
                <c:pt idx="0">
                  <c:v>muži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[19]GRAFY!$O$1909:$O$1925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[19]GRAFY!$P$1909:$P$1925</c:f>
              <c:numCache>
                <c:formatCode>General</c:formatCode>
                <c:ptCount val="17"/>
                <c:pt idx="0">
                  <c:v>9.6109163110979674E-3</c:v>
                </c:pt>
                <c:pt idx="1">
                  <c:v>3.0634329190744998E-2</c:v>
                </c:pt>
                <c:pt idx="2">
                  <c:v>7.0949540943849143E-2</c:v>
                </c:pt>
                <c:pt idx="3">
                  <c:v>0.10770290080405136</c:v>
                </c:pt>
                <c:pt idx="4">
                  <c:v>0.12985299272179954</c:v>
                </c:pt>
                <c:pt idx="5">
                  <c:v>0.17717235694763786</c:v>
                </c:pt>
                <c:pt idx="6">
                  <c:v>0.21315102438160979</c:v>
                </c:pt>
                <c:pt idx="7">
                  <c:v>0.24042919323818202</c:v>
                </c:pt>
                <c:pt idx="8">
                  <c:v>0.26755474776132637</c:v>
                </c:pt>
                <c:pt idx="9">
                  <c:v>0.28980390285796076</c:v>
                </c:pt>
                <c:pt idx="10">
                  <c:v>0.31936823018561816</c:v>
                </c:pt>
                <c:pt idx="11">
                  <c:v>0.35039323022494201</c:v>
                </c:pt>
                <c:pt idx="12">
                  <c:v>0.33561156979605228</c:v>
                </c:pt>
                <c:pt idx="13">
                  <c:v>0.3375412782677758</c:v>
                </c:pt>
                <c:pt idx="14">
                  <c:v>0.35653083916541306</c:v>
                </c:pt>
                <c:pt idx="15">
                  <c:v>0.38692402097511996</c:v>
                </c:pt>
                <c:pt idx="16">
                  <c:v>0.375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[19]GRAFY!$Q$1908</c:f>
              <c:strCache>
                <c:ptCount val="1"/>
                <c:pt idx="0">
                  <c:v>ženy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[19]GRAFY!$O$1909:$O$1925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[19]GRAFY!$Q$1909:$Q$1925</c:f>
              <c:numCache>
                <c:formatCode>General</c:formatCode>
                <c:ptCount val="17"/>
                <c:pt idx="0">
                  <c:v>8.5287846481876331E-3</c:v>
                </c:pt>
                <c:pt idx="1">
                  <c:v>3.2703931031251465E-2</c:v>
                </c:pt>
                <c:pt idx="2">
                  <c:v>8.7047623974959257E-2</c:v>
                </c:pt>
                <c:pt idx="3">
                  <c:v>0.13584503368339873</c:v>
                </c:pt>
                <c:pt idx="4">
                  <c:v>0.13492402751330976</c:v>
                </c:pt>
                <c:pt idx="5">
                  <c:v>0.18059845369951408</c:v>
                </c:pt>
                <c:pt idx="6">
                  <c:v>0.21727239459948769</c:v>
                </c:pt>
                <c:pt idx="7">
                  <c:v>0.26474002253251855</c:v>
                </c:pt>
                <c:pt idx="8">
                  <c:v>0.31879792425063896</c:v>
                </c:pt>
                <c:pt idx="9">
                  <c:v>0.37495526221604664</c:v>
                </c:pt>
                <c:pt idx="10">
                  <c:v>0.43181286549707604</c:v>
                </c:pt>
                <c:pt idx="11">
                  <c:v>0.45939013379299021</c:v>
                </c:pt>
                <c:pt idx="12">
                  <c:v>0.4382478291587848</c:v>
                </c:pt>
                <c:pt idx="13">
                  <c:v>0.47870840845762991</c:v>
                </c:pt>
                <c:pt idx="14">
                  <c:v>0.51619207146845336</c:v>
                </c:pt>
                <c:pt idx="15">
                  <c:v>0.54599986050080207</c:v>
                </c:pt>
                <c:pt idx="16">
                  <c:v>0.48598979013045945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1091360"/>
        <c:axId val="391088616"/>
      </c:lineChart>
      <c:catAx>
        <c:axId val="391091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1088616"/>
        <c:crosses val="autoZero"/>
        <c:auto val="1"/>
        <c:lblAlgn val="ctr"/>
        <c:lblOffset val="100"/>
        <c:noMultiLvlLbl val="0"/>
      </c:catAx>
      <c:valAx>
        <c:axId val="391088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1091360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22149986111347311"/>
          <c:y val="0.25496240334823012"/>
          <c:w val="0.2972246503744268"/>
          <c:h val="8.145456480102147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k-SK" sz="1200" b="1" i="0" u="none" strike="noStrike" baseline="0">
                <a:solidFill>
                  <a:srgbClr val="333333"/>
                </a:solidFill>
                <a:latin typeface="Calibri"/>
              </a:rPr>
              <a:t>Artrózy a iné poškodenia kĺbov             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k-SK" sz="1100" b="0" i="0" u="none" strike="noStrike" baseline="0">
                <a:solidFill>
                  <a:srgbClr val="333333"/>
                </a:solidFill>
                <a:latin typeface="Calibri"/>
              </a:rPr>
              <a:t>(rok 2013, poistenci ZP Dôvera)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37063002815899"/>
          <c:y val="0.22768530964643582"/>
          <c:w val="0.88312217216756717"/>
          <c:h val="0.60700661172122061"/>
        </c:manualLayout>
      </c:layout>
      <c:lineChart>
        <c:grouping val="standard"/>
        <c:varyColors val="0"/>
        <c:ser>
          <c:idx val="0"/>
          <c:order val="0"/>
          <c:tx>
            <c:strRef>
              <c:f>[19]GRAFY!$P$1785</c:f>
              <c:strCache>
                <c:ptCount val="1"/>
                <c:pt idx="0">
                  <c:v>muži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strRef>
              <c:f>[19]GRAFY!$O$1786:$O$1802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[19]GRAFY!$P$1786:$P$1802</c:f>
              <c:numCache>
                <c:formatCode>General</c:formatCode>
                <c:ptCount val="17"/>
                <c:pt idx="0">
                  <c:v>4.1823328123019726E-2</c:v>
                </c:pt>
                <c:pt idx="1">
                  <c:v>7.3205560141904102E-2</c:v>
                </c:pt>
                <c:pt idx="2">
                  <c:v>6.6742557351085155E-2</c:v>
                </c:pt>
                <c:pt idx="3">
                  <c:v>5.988183554706588E-2</c:v>
                </c:pt>
                <c:pt idx="4">
                  <c:v>4.7957774066514094E-2</c:v>
                </c:pt>
                <c:pt idx="5">
                  <c:v>5.4422801613812848E-2</c:v>
                </c:pt>
                <c:pt idx="6">
                  <c:v>5.9869905748041949E-2</c:v>
                </c:pt>
                <c:pt idx="7">
                  <c:v>7.4541957688025101E-2</c:v>
                </c:pt>
                <c:pt idx="8">
                  <c:v>9.1519638265803713E-2</c:v>
                </c:pt>
                <c:pt idx="9">
                  <c:v>0.11224295052244859</c:v>
                </c:pt>
                <c:pt idx="10">
                  <c:v>0.13720952426396907</c:v>
                </c:pt>
                <c:pt idx="11">
                  <c:v>0.17086988740946144</c:v>
                </c:pt>
                <c:pt idx="12">
                  <c:v>0.17589808081360381</c:v>
                </c:pt>
                <c:pt idx="13">
                  <c:v>0.19683986122141872</c:v>
                </c:pt>
                <c:pt idx="14">
                  <c:v>0.22140100726012166</c:v>
                </c:pt>
                <c:pt idx="15">
                  <c:v>0.24534196139685374</c:v>
                </c:pt>
                <c:pt idx="16">
                  <c:v>0.252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[19]GRAFY!$Q$1785</c:f>
              <c:strCache>
                <c:ptCount val="1"/>
                <c:pt idx="0">
                  <c:v>ženy</c:v>
                </c:pt>
              </c:strCache>
            </c:strRef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strRef>
              <c:f>[19]GRAFY!$O$1786:$O$1802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[19]GRAFY!$Q$1786:$Q$1802</c:f>
              <c:numCache>
                <c:formatCode>General</c:formatCode>
                <c:ptCount val="17"/>
                <c:pt idx="0">
                  <c:v>3.7060646692897811E-2</c:v>
                </c:pt>
                <c:pt idx="1">
                  <c:v>5.8754626809726845E-2</c:v>
                </c:pt>
                <c:pt idx="2">
                  <c:v>6.1851669814005222E-2</c:v>
                </c:pt>
                <c:pt idx="3">
                  <c:v>6.4259305464195796E-2</c:v>
                </c:pt>
                <c:pt idx="4">
                  <c:v>4.0900788870322155E-2</c:v>
                </c:pt>
                <c:pt idx="5">
                  <c:v>4.2001927957348861E-2</c:v>
                </c:pt>
                <c:pt idx="6">
                  <c:v>5.2502840854374913E-2</c:v>
                </c:pt>
                <c:pt idx="7">
                  <c:v>7.2582021781434566E-2</c:v>
                </c:pt>
                <c:pt idx="8">
                  <c:v>9.9721167996282237E-2</c:v>
                </c:pt>
                <c:pt idx="9">
                  <c:v>0.14642413524495251</c:v>
                </c:pt>
                <c:pt idx="10">
                  <c:v>0.20740031897926633</c:v>
                </c:pt>
                <c:pt idx="11">
                  <c:v>0.2509234178773701</c:v>
                </c:pt>
                <c:pt idx="12">
                  <c:v>0.26804476149235362</c:v>
                </c:pt>
                <c:pt idx="13">
                  <c:v>0.32017702016062938</c:v>
                </c:pt>
                <c:pt idx="14">
                  <c:v>0.36529871580122836</c:v>
                </c:pt>
                <c:pt idx="15">
                  <c:v>0.396038222780219</c:v>
                </c:pt>
                <c:pt idx="16">
                  <c:v>0.3568916619398752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1090184"/>
        <c:axId val="391091752"/>
      </c:lineChart>
      <c:catAx>
        <c:axId val="391090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1091752"/>
        <c:crosses val="autoZero"/>
        <c:auto val="1"/>
        <c:lblAlgn val="ctr"/>
        <c:lblOffset val="100"/>
        <c:noMultiLvlLbl val="0"/>
      </c:catAx>
      <c:valAx>
        <c:axId val="391091752"/>
        <c:scaling>
          <c:orientation val="minMax"/>
          <c:max val="0.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109018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24325526473369932"/>
          <c:y val="0.30613373659418402"/>
          <c:w val="0.29405592957596716"/>
          <c:h val="7.957275208148650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k-SK" sz="1200" b="1" i="0" u="none" strike="noStrike" baseline="0">
                <a:solidFill>
                  <a:srgbClr val="333333"/>
                </a:solidFill>
                <a:latin typeface="Calibri"/>
              </a:rPr>
              <a:t>Výskyt chorôb srdca a ciev podľa veku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k-SK" sz="1200" b="1" i="0" u="none" strike="noStrike" baseline="0">
                <a:solidFill>
                  <a:srgbClr val="333333"/>
                </a:solidFill>
                <a:latin typeface="Calibri"/>
              </a:rPr>
              <a:t> </a:t>
            </a:r>
            <a:r>
              <a:rPr lang="sk-SK" sz="1100" b="0" i="0" u="none" strike="noStrike" baseline="0">
                <a:solidFill>
                  <a:srgbClr val="333333"/>
                </a:solidFill>
                <a:latin typeface="Calibri"/>
              </a:rPr>
              <a:t>(rok 2013, poistenci ZP Dôvera)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41604101812854"/>
          <c:y val="0.19351724137931034"/>
          <c:w val="0.86367698223768541"/>
          <c:h val="0.6417630554801339"/>
        </c:manualLayout>
      </c:layout>
      <c:lineChart>
        <c:grouping val="standard"/>
        <c:varyColors val="0"/>
        <c:ser>
          <c:idx val="0"/>
          <c:order val="0"/>
          <c:tx>
            <c:strRef>
              <c:f>[19]GRAFY!$P$1114</c:f>
              <c:strCache>
                <c:ptCount val="1"/>
                <c:pt idx="0">
                  <c:v>muži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[19]GRAFY!$O$1115:$O$1131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[19]GRAFY!$P$1115:$P$1131</c:f>
              <c:numCache>
                <c:formatCode>General</c:formatCode>
                <c:ptCount val="17"/>
                <c:pt idx="0">
                  <c:v>2.3721008829369269E-2</c:v>
                </c:pt>
                <c:pt idx="1">
                  <c:v>2.7845333452330485E-2</c:v>
                </c:pt>
                <c:pt idx="2">
                  <c:v>3.9892103244326758E-2</c:v>
                </c:pt>
                <c:pt idx="3">
                  <c:v>7.1920394473812807E-2</c:v>
                </c:pt>
                <c:pt idx="4">
                  <c:v>9.3915589369291355E-2</c:v>
                </c:pt>
                <c:pt idx="5">
                  <c:v>0.12823738666435297</c:v>
                </c:pt>
                <c:pt idx="6">
                  <c:v>0.17129076507810079</c:v>
                </c:pt>
                <c:pt idx="7">
                  <c:v>0.23083308027128252</c:v>
                </c:pt>
                <c:pt idx="8">
                  <c:v>0.31793598723291072</c:v>
                </c:pt>
                <c:pt idx="9">
                  <c:v>0.41593110358318625</c:v>
                </c:pt>
                <c:pt idx="10">
                  <c:v>0.54342224555041274</c:v>
                </c:pt>
                <c:pt idx="11">
                  <c:v>0.65634785934549278</c:v>
                </c:pt>
                <c:pt idx="12">
                  <c:v>0.75148996664661816</c:v>
                </c:pt>
                <c:pt idx="13">
                  <c:v>0.83409271412448271</c:v>
                </c:pt>
                <c:pt idx="14">
                  <c:v>0.87526980181830072</c:v>
                </c:pt>
                <c:pt idx="15">
                  <c:v>0.90951690282271558</c:v>
                </c:pt>
                <c:pt idx="16">
                  <c:v>0.91908459337964854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[19]GRAFY!$Q$1114</c:f>
              <c:strCache>
                <c:ptCount val="1"/>
                <c:pt idx="0">
                  <c:v>ženy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[19]GRAFY!$O$1115:$O$1131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[19]GRAFY!$Q$1115:$Q$1131</c:f>
              <c:numCache>
                <c:formatCode>General</c:formatCode>
                <c:ptCount val="17"/>
                <c:pt idx="0">
                  <c:v>1.9387598092014156E-2</c:v>
                </c:pt>
                <c:pt idx="1">
                  <c:v>2.5019912851988943E-2</c:v>
                </c:pt>
                <c:pt idx="2">
                  <c:v>3.3189331815712549E-2</c:v>
                </c:pt>
                <c:pt idx="3">
                  <c:v>6.8546283484927528E-2</c:v>
                </c:pt>
                <c:pt idx="4">
                  <c:v>9.8939105428826793E-2</c:v>
                </c:pt>
                <c:pt idx="5">
                  <c:v>0.13696366390588421</c:v>
                </c:pt>
                <c:pt idx="6">
                  <c:v>0.17459216887194007</c:v>
                </c:pt>
                <c:pt idx="7">
                  <c:v>0.21921409306612952</c:v>
                </c:pt>
                <c:pt idx="8">
                  <c:v>0.30262954070172721</c:v>
                </c:pt>
                <c:pt idx="9">
                  <c:v>0.42009305459062296</c:v>
                </c:pt>
                <c:pt idx="10">
                  <c:v>0.55498139287612969</c:v>
                </c:pt>
                <c:pt idx="11">
                  <c:v>0.68226216859558397</c:v>
                </c:pt>
                <c:pt idx="12">
                  <c:v>0.78483032112496298</c:v>
                </c:pt>
                <c:pt idx="13">
                  <c:v>0.87280773643664977</c:v>
                </c:pt>
                <c:pt idx="14">
                  <c:v>0.92592592592592593</c:v>
                </c:pt>
                <c:pt idx="15">
                  <c:v>0.95445351189230665</c:v>
                </c:pt>
                <c:pt idx="16">
                  <c:v>0.95984117980714689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1092144"/>
        <c:axId val="391086656"/>
      </c:lineChart>
      <c:catAx>
        <c:axId val="39109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1086656"/>
        <c:crosses val="autoZero"/>
        <c:auto val="1"/>
        <c:lblAlgn val="ctr"/>
        <c:lblOffset val="100"/>
        <c:noMultiLvlLbl val="0"/>
      </c:catAx>
      <c:valAx>
        <c:axId val="39108665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1092144"/>
        <c:crosses val="autoZero"/>
        <c:crossBetween val="between"/>
        <c:majorUnit val="0.2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24750971830080259"/>
          <c:y val="0.24195340308488836"/>
          <c:w val="0.30715418924527527"/>
          <c:h val="8.257038075719988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k-SK" sz="1300" b="1" i="0" u="none" strike="noStrike" baseline="0">
                <a:solidFill>
                  <a:srgbClr val="333333"/>
                </a:solidFill>
                <a:latin typeface="Calibri"/>
              </a:rPr>
              <a:t>Výdavky VZP podľa typu zdravotnej starostlivosti </a:t>
            </a:r>
            <a:r>
              <a:rPr lang="sk-SK" sz="1200" b="0" i="0" u="none" strike="noStrike" baseline="0">
                <a:solidFill>
                  <a:srgbClr val="333333"/>
                </a:solidFill>
                <a:latin typeface="Calibri"/>
              </a:rPr>
              <a:t>(mil. €)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41940192869149784"/>
          <c:y val="0.13626239953749955"/>
          <c:w val="0.54030473718875027"/>
          <c:h val="0.7621441263340852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[20]GRAF!$C$4:$C$5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strRef>
              <c:f>[20]GRAF!$B$6:$B$13</c:f>
              <c:strCache>
                <c:ptCount val="8"/>
                <c:pt idx="0">
                  <c:v>Kúpeľná starostlivosť</c:v>
                </c:pt>
                <c:pt idx="1">
                  <c:v>Pohotovostná, záchranná a dopravná</c:v>
                </c:pt>
                <c:pt idx="2">
                  <c:v>Zdravotnícke pomôcky</c:v>
                </c:pt>
                <c:pt idx="3">
                  <c:v>Ambulantná všeobecná</c:v>
                </c:pt>
                <c:pt idx="4">
                  <c:v>Spoločné vyšetrovacie a liečebné zložky</c:v>
                </c:pt>
                <c:pt idx="5">
                  <c:v>Ambulantná špecializovaná</c:v>
                </c:pt>
                <c:pt idx="6">
                  <c:v>Lekárenská (lieky na recepty)</c:v>
                </c:pt>
                <c:pt idx="7">
                  <c:v>Ústavná starostlivosť *</c:v>
                </c:pt>
              </c:strCache>
            </c:strRef>
          </c:cat>
          <c:val>
            <c:numRef>
              <c:f>[20]GRAF!$C$6:$C$13</c:f>
              <c:numCache>
                <c:formatCode>General</c:formatCode>
                <c:ptCount val="8"/>
                <c:pt idx="0">
                  <c:v>37.006008099316205</c:v>
                </c:pt>
                <c:pt idx="1">
                  <c:v>91.346810064396209</c:v>
                </c:pt>
                <c:pt idx="2">
                  <c:v>107.70055765783708</c:v>
                </c:pt>
                <c:pt idx="3">
                  <c:v>132.26136891721436</c:v>
                </c:pt>
                <c:pt idx="4">
                  <c:v>160.61734050321979</c:v>
                </c:pt>
                <c:pt idx="5">
                  <c:v>433.36022040762128</c:v>
                </c:pt>
                <c:pt idx="6">
                  <c:v>1018.5312686715793</c:v>
                </c:pt>
                <c:pt idx="7">
                  <c:v>1119.708988913231</c:v>
                </c:pt>
              </c:numCache>
            </c:numRef>
          </c:val>
        </c:ser>
        <c:ser>
          <c:idx val="1"/>
          <c:order val="1"/>
          <c:tx>
            <c:strRef>
              <c:f>[20]GRAF!$D$4:$D$5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invertIfNegative val="0"/>
          <c:cat>
            <c:strRef>
              <c:f>[20]GRAF!$B$6:$B$13</c:f>
              <c:strCache>
                <c:ptCount val="8"/>
                <c:pt idx="0">
                  <c:v>Kúpeľná starostlivosť</c:v>
                </c:pt>
                <c:pt idx="1">
                  <c:v>Pohotovostná, záchranná a dopravná</c:v>
                </c:pt>
                <c:pt idx="2">
                  <c:v>Zdravotnícke pomôcky</c:v>
                </c:pt>
                <c:pt idx="3">
                  <c:v>Ambulantná všeobecná</c:v>
                </c:pt>
                <c:pt idx="4">
                  <c:v>Spoločné vyšetrovacie a liečebné zložky</c:v>
                </c:pt>
                <c:pt idx="5">
                  <c:v>Ambulantná špecializovaná</c:v>
                </c:pt>
                <c:pt idx="6">
                  <c:v>Lekárenská (lieky na recepty)</c:v>
                </c:pt>
                <c:pt idx="7">
                  <c:v>Ústavná starostlivosť *</c:v>
                </c:pt>
              </c:strCache>
            </c:strRef>
          </c:cat>
          <c:val>
            <c:numRef>
              <c:f>[20]GRAF!$D$6:$D$13</c:f>
              <c:numCache>
                <c:formatCode>General</c:formatCode>
                <c:ptCount val="8"/>
                <c:pt idx="0">
                  <c:v>42.817999999999998</c:v>
                </c:pt>
                <c:pt idx="1">
                  <c:v>113.101</c:v>
                </c:pt>
                <c:pt idx="2">
                  <c:v>143.57300000000001</c:v>
                </c:pt>
                <c:pt idx="3">
                  <c:v>162.19900000000001</c:v>
                </c:pt>
                <c:pt idx="4">
                  <c:v>258.25099999999998</c:v>
                </c:pt>
                <c:pt idx="5">
                  <c:v>504.762</c:v>
                </c:pt>
                <c:pt idx="6">
                  <c:v>934.35599999999999</c:v>
                </c:pt>
                <c:pt idx="7">
                  <c:v>1390.3389999999999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91087048"/>
        <c:axId val="391093320"/>
      </c:barChart>
      <c:catAx>
        <c:axId val="3910870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1093320"/>
        <c:crosses val="autoZero"/>
        <c:auto val="1"/>
        <c:lblAlgn val="ctr"/>
        <c:lblOffset val="100"/>
        <c:noMultiLvlLbl val="0"/>
      </c:catAx>
      <c:valAx>
        <c:axId val="391093320"/>
        <c:scaling>
          <c:orientation val="minMax"/>
          <c:max val="1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sk-SK"/>
          </a:p>
        </c:txPr>
        <c:crossAx val="391087048"/>
        <c:crosses val="autoZero"/>
        <c:crossBetween val="between"/>
        <c:majorUnit val="2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964858211339342"/>
          <c:y val="0.4544900095580538"/>
          <c:w val="0.12352570487161663"/>
          <c:h val="0.14426805030874029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6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5.xml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11</xdr:row>
      <xdr:rowOff>171451</xdr:rowOff>
    </xdr:from>
    <xdr:to>
      <xdr:col>24</xdr:col>
      <xdr:colOff>278781</xdr:colOff>
      <xdr:row>34</xdr:row>
      <xdr:rowOff>23232</xdr:rowOff>
    </xdr:to>
    <xdr:graphicFrame macro="">
      <xdr:nvGraphicFramePr>
        <xdr:cNvPr id="4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13</xdr:row>
      <xdr:rowOff>66675</xdr:rowOff>
    </xdr:from>
    <xdr:to>
      <xdr:col>24</xdr:col>
      <xdr:colOff>290396</xdr:colOff>
      <xdr:row>35</xdr:row>
      <xdr:rowOff>58080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899583</xdr:colOff>
      <xdr:row>0</xdr:row>
      <xdr:rowOff>141816</xdr:rowOff>
    </xdr:from>
    <xdr:to>
      <xdr:col>15</xdr:col>
      <xdr:colOff>228600</xdr:colOff>
      <xdr:row>43</xdr:row>
      <xdr:rowOff>46566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443345</xdr:colOff>
      <xdr:row>3</xdr:row>
      <xdr:rowOff>43914</xdr:rowOff>
    </xdr:from>
    <xdr:to>
      <xdr:col>18</xdr:col>
      <xdr:colOff>49852</xdr:colOff>
      <xdr:row>27</xdr:row>
      <xdr:rowOff>62963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110132</xdr:colOff>
      <xdr:row>0</xdr:row>
      <xdr:rowOff>68463</xdr:rowOff>
    </xdr:from>
    <xdr:to>
      <xdr:col>14</xdr:col>
      <xdr:colOff>299662</xdr:colOff>
      <xdr:row>30</xdr:row>
      <xdr:rowOff>170165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328030</xdr:colOff>
      <xdr:row>1</xdr:row>
      <xdr:rowOff>147754</xdr:rowOff>
    </xdr:from>
    <xdr:to>
      <xdr:col>18</xdr:col>
      <xdr:colOff>75967</xdr:colOff>
      <xdr:row>33</xdr:row>
      <xdr:rowOff>78058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475498</xdr:colOff>
      <xdr:row>2</xdr:row>
      <xdr:rowOff>183983</xdr:rowOff>
    </xdr:from>
    <xdr:to>
      <xdr:col>14</xdr:col>
      <xdr:colOff>30581</xdr:colOff>
      <xdr:row>25</xdr:row>
      <xdr:rowOff>79207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100011</xdr:colOff>
      <xdr:row>1</xdr:row>
      <xdr:rowOff>142876</xdr:rowOff>
    </xdr:from>
    <xdr:to>
      <xdr:col>12</xdr:col>
      <xdr:colOff>447675</xdr:colOff>
      <xdr:row>24</xdr:row>
      <xdr:rowOff>95250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2</xdr:row>
      <xdr:rowOff>95250</xdr:rowOff>
    </xdr:from>
    <xdr:to>
      <xdr:col>14</xdr:col>
      <xdr:colOff>123825</xdr:colOff>
      <xdr:row>23</xdr:row>
      <xdr:rowOff>152400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76198</xdr:colOff>
      <xdr:row>11</xdr:row>
      <xdr:rowOff>23814</xdr:rowOff>
    </xdr:from>
    <xdr:to>
      <xdr:col>16</xdr:col>
      <xdr:colOff>400050</xdr:colOff>
      <xdr:row>28</xdr:row>
      <xdr:rowOff>66675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1</xdr:row>
      <xdr:rowOff>38100</xdr:rowOff>
    </xdr:from>
    <xdr:to>
      <xdr:col>16</xdr:col>
      <xdr:colOff>400050</xdr:colOff>
      <xdr:row>25</xdr:row>
      <xdr:rowOff>152400</xdr:rowOff>
    </xdr:to>
    <xdr:graphicFrame macro="">
      <xdr:nvGraphicFramePr>
        <xdr:cNvPr id="2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1</xdr:row>
      <xdr:rowOff>38100</xdr:rowOff>
    </xdr:from>
    <xdr:to>
      <xdr:col>16</xdr:col>
      <xdr:colOff>400050</xdr:colOff>
      <xdr:row>25</xdr:row>
      <xdr:rowOff>152400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28573</xdr:colOff>
      <xdr:row>1</xdr:row>
      <xdr:rowOff>123826</xdr:rowOff>
    </xdr:from>
    <xdr:to>
      <xdr:col>17</xdr:col>
      <xdr:colOff>85724</xdr:colOff>
      <xdr:row>25</xdr:row>
      <xdr:rowOff>47626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2</xdr:row>
      <xdr:rowOff>28576</xdr:rowOff>
    </xdr:from>
    <xdr:to>
      <xdr:col>16</xdr:col>
      <xdr:colOff>266700</xdr:colOff>
      <xdr:row>25</xdr:row>
      <xdr:rowOff>57150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16</xdr:row>
      <xdr:rowOff>142875</xdr:rowOff>
    </xdr:from>
    <xdr:to>
      <xdr:col>13</xdr:col>
      <xdr:colOff>57150</xdr:colOff>
      <xdr:row>33</xdr:row>
      <xdr:rowOff>57150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2</xdr:row>
      <xdr:rowOff>152400</xdr:rowOff>
    </xdr:from>
    <xdr:to>
      <xdr:col>14</xdr:col>
      <xdr:colOff>295275</xdr:colOff>
      <xdr:row>20</xdr:row>
      <xdr:rowOff>38100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7</xdr:row>
      <xdr:rowOff>47624</xdr:rowOff>
    </xdr:from>
    <xdr:to>
      <xdr:col>13</xdr:col>
      <xdr:colOff>104774</xdr:colOff>
      <xdr:row>19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485774</xdr:colOff>
      <xdr:row>0</xdr:row>
      <xdr:rowOff>61913</xdr:rowOff>
    </xdr:from>
    <xdr:to>
      <xdr:col>15</xdr:col>
      <xdr:colOff>342900</xdr:colOff>
      <xdr:row>12</xdr:row>
      <xdr:rowOff>171451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519111</xdr:colOff>
      <xdr:row>16</xdr:row>
      <xdr:rowOff>157163</xdr:rowOff>
    </xdr:from>
    <xdr:to>
      <xdr:col>15</xdr:col>
      <xdr:colOff>285750</xdr:colOff>
      <xdr:row>27</xdr:row>
      <xdr:rowOff>76200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20</xdr:row>
      <xdr:rowOff>152400</xdr:rowOff>
    </xdr:from>
    <xdr:to>
      <xdr:col>14</xdr:col>
      <xdr:colOff>95250</xdr:colOff>
      <xdr:row>39</xdr:row>
      <xdr:rowOff>142875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238125</xdr:colOff>
      <xdr:row>0</xdr:row>
      <xdr:rowOff>0</xdr:rowOff>
    </xdr:from>
    <xdr:to>
      <xdr:col>14</xdr:col>
      <xdr:colOff>161925</xdr:colOff>
      <xdr:row>18</xdr:row>
      <xdr:rowOff>142875</xdr:rowOff>
    </xdr:to>
    <xdr:graphicFrame macro="">
      <xdr:nvGraphicFramePr>
        <xdr:cNvPr id="5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3</xdr:row>
      <xdr:rowOff>95250</xdr:rowOff>
    </xdr:from>
    <xdr:to>
      <xdr:col>12</xdr:col>
      <xdr:colOff>542925</xdr:colOff>
      <xdr:row>22</xdr:row>
      <xdr:rowOff>95250</xdr:rowOff>
    </xdr:to>
    <xdr:graphicFrame macro="">
      <xdr:nvGraphicFramePr>
        <xdr:cNvPr id="4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2</xdr:row>
      <xdr:rowOff>0</xdr:rowOff>
    </xdr:from>
    <xdr:to>
      <xdr:col>13</xdr:col>
      <xdr:colOff>234674</xdr:colOff>
      <xdr:row>19</xdr:row>
      <xdr:rowOff>41413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600075</xdr:colOff>
      <xdr:row>21</xdr:row>
      <xdr:rowOff>151849</xdr:rowOff>
    </xdr:from>
    <xdr:to>
      <xdr:col>13</xdr:col>
      <xdr:colOff>193261</xdr:colOff>
      <xdr:row>38</xdr:row>
      <xdr:rowOff>123826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428487</xdr:colOff>
      <xdr:row>2</xdr:row>
      <xdr:rowOff>139010</xdr:rowOff>
    </xdr:from>
    <xdr:to>
      <xdr:col>27</xdr:col>
      <xdr:colOff>220869</xdr:colOff>
      <xdr:row>19</xdr:row>
      <xdr:rowOff>41413</xdr:rowOff>
    </xdr:to>
    <xdr:graphicFrame macro="">
      <xdr:nvGraphicFramePr>
        <xdr:cNvPr id="6" name="Graf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3</xdr:row>
      <xdr:rowOff>114300</xdr:rowOff>
    </xdr:from>
    <xdr:to>
      <xdr:col>15</xdr:col>
      <xdr:colOff>371475</xdr:colOff>
      <xdr:row>21</xdr:row>
      <xdr:rowOff>57150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ECD-Health-Statistics-2014-Frequently-Requested-Dat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s/Janko/My%20Documents/Downloads/Lie&#269;ite&#318;n&#225;%20&#250;mrtnos&#357;%20v%20EU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s/Janko/My%20Documents/Downloads/Lie&#269;ite&#318;n&#225;%20&#250;mrtnos&#357;%20vs%20v&#253;davky%20na%20zdravotn&#237;ctv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LY%20at%20birth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LY%20at%206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s/Janko/My%20Documents/Downloads/Activity%20limitations_EU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Activity%20limitations_EU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s/Janko/My%20Documents/Downloads/csv_HSIND012100_07022015_164836_KVCH%20mortalita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s/Janko/My%20Documents/Downloads/csv_HSIND012040_07022015_171258_n&#225;dory_mortalita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s/Janko/My%20Documents/Downloads/PYLL_main%20causes_OECD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s/Janko/My%20Documents/Downloads/Spotreba%20ovocia%20a%20zeleniny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Spotreba%20ovocia%20a%20zeleniny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s/Janko/My%20Documents/Downloads/Obezita%20a%20nadv&#225;ha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s/Janko/My%20Documents/Downloads/Pohybov&#225;%20aktivita_graf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E1+E2_2013_ekonomika%20org%20v%20zdrav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N&#225;v&#353;tevy%20lek&#225;ra%20v%20EU_201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NCZI%20data/Vekov&#225;%20&#353;trukt&#250;ra%20zamestnancov_2003%20vs%202013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N&#225;klady%20na%20kateg&#243;rie%20diagn&#243;z_2008%20vs%202013%20(modul%20442_agreg&#225;t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V&#253;ber%20diagn&#243;z_2010-2013_D&#244;vera_sum&#225;rne%20bez%20&#269;lenenia%20pod&#318;a%20veku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&#352;tatistika%20VZP_&#250;hrady%20pod&#318;a%20typu%20ZS_2008-2013%20(modul%20421_agreg&#225;t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s/Janko/My%20Documents/Downloads/OECD-Health-Statistics-2014-Frequently-Requested-Da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quently Requested Data"/>
      <sheetName val="Total expenditure, % GDP"/>
      <sheetName val="Total exp., per capita US$ PPP"/>
      <sheetName val="Total exp., AAGR"/>
      <sheetName val="Public exp., AAGR"/>
      <sheetName val="Public exp., % total health exp"/>
      <sheetName val="Public exp., per capita US$ PPP"/>
      <sheetName val="OOP payments, % tot. health exp"/>
      <sheetName val="OOP payments, per capita US$PPP"/>
      <sheetName val="Pharmaceutical exp., % current"/>
      <sheetName val="Pharma exp., per capita US$ PPP"/>
      <sheetName val="Physicians"/>
      <sheetName val="Nurses"/>
      <sheetName val="Medical graduates"/>
      <sheetName val="Nursing graduates"/>
      <sheetName val="Hospital beds"/>
      <sheetName val="Curative (acute) care beds"/>
      <sheetName val="Psychiatric care beds"/>
      <sheetName val="MRI"/>
      <sheetName val="CT Scanners"/>
      <sheetName val="Doctor consultations"/>
      <sheetName val="MRI exams"/>
      <sheetName val="CT exams"/>
      <sheetName val="Hospital discharges"/>
      <sheetName val="ALOS, all causes"/>
      <sheetName val="ALOS, AMI"/>
      <sheetName val="ALOS, delivery"/>
      <sheetName val="C-sections"/>
      <sheetName val="Antibiotics"/>
      <sheetName val="LE Females at birth"/>
      <sheetName val="LE Males at birth"/>
      <sheetName val="LE Total population at birth"/>
      <sheetName val="Hárok2"/>
      <sheetName val="Graf-ženy"/>
      <sheetName val="Graf-muži"/>
      <sheetName val="LE Females at 65"/>
      <sheetName val="LE Males at 65"/>
      <sheetName val="Infant mortality rate"/>
      <sheetName val="PYLL, All causes, Females"/>
      <sheetName val="PYLL, All causes, Males "/>
      <sheetName val="Suicides, deaths per 100000 pop"/>
      <sheetName val="Tobacco consumption, females"/>
      <sheetName val="Tobacco consumption, males"/>
      <sheetName val="Tobacco consumption, total"/>
      <sheetName val="Alcohol consumption"/>
      <sheetName val="Obesity, females (SR)"/>
      <sheetName val="Obesity, males (SR)"/>
      <sheetName val="Obesity, total (SR)"/>
      <sheetName val="Obesity, females (M)"/>
      <sheetName val="Obesity, males (M)"/>
      <sheetName val="Obesity, total (M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5">
          <cell r="B5">
            <v>1960</v>
          </cell>
          <cell r="L5">
            <v>1970</v>
          </cell>
          <cell r="V5">
            <v>1980</v>
          </cell>
          <cell r="AF5">
            <v>1990</v>
          </cell>
          <cell r="AP5">
            <v>2000</v>
          </cell>
          <cell r="AZ5">
            <v>2010</v>
          </cell>
          <cell r="BC5">
            <v>2013</v>
          </cell>
        </row>
        <row r="6">
          <cell r="A6" t="str">
            <v>Rakúsko</v>
          </cell>
          <cell r="B6">
            <v>71.900000000000006</v>
          </cell>
          <cell r="C6">
            <v>72.8</v>
          </cell>
          <cell r="D6">
            <v>72.5</v>
          </cell>
          <cell r="E6">
            <v>72.7</v>
          </cell>
          <cell r="F6">
            <v>73.2</v>
          </cell>
          <cell r="G6">
            <v>73</v>
          </cell>
          <cell r="H6">
            <v>73.400000000000006</v>
          </cell>
          <cell r="I6">
            <v>73.400000000000006</v>
          </cell>
          <cell r="J6">
            <v>73.5</v>
          </cell>
          <cell r="K6">
            <v>73.3</v>
          </cell>
          <cell r="L6">
            <v>73.5</v>
          </cell>
          <cell r="M6">
            <v>73.7</v>
          </cell>
          <cell r="N6">
            <v>74.099999999999994</v>
          </cell>
          <cell r="O6">
            <v>74.599999999999994</v>
          </cell>
          <cell r="P6">
            <v>74.7</v>
          </cell>
          <cell r="Q6">
            <v>74.7</v>
          </cell>
          <cell r="R6">
            <v>75.099999999999994</v>
          </cell>
          <cell r="S6">
            <v>75.5</v>
          </cell>
          <cell r="T6">
            <v>75.7</v>
          </cell>
          <cell r="U6">
            <v>76</v>
          </cell>
          <cell r="V6">
            <v>76.099999999999994</v>
          </cell>
          <cell r="W6">
            <v>76.5</v>
          </cell>
          <cell r="X6">
            <v>76.7</v>
          </cell>
          <cell r="Y6">
            <v>76.7</v>
          </cell>
          <cell r="Z6">
            <v>77.3</v>
          </cell>
          <cell r="AA6">
            <v>77.400000000000006</v>
          </cell>
          <cell r="AB6">
            <v>77.8</v>
          </cell>
          <cell r="AC6">
            <v>78.2</v>
          </cell>
          <cell r="AD6">
            <v>78.7</v>
          </cell>
          <cell r="AE6">
            <v>78.8</v>
          </cell>
          <cell r="AF6">
            <v>79</v>
          </cell>
          <cell r="AG6">
            <v>79.099999999999994</v>
          </cell>
          <cell r="AH6">
            <v>79.3</v>
          </cell>
          <cell r="AI6">
            <v>79.5</v>
          </cell>
          <cell r="AJ6">
            <v>79.8</v>
          </cell>
          <cell r="AK6">
            <v>80.099999999999994</v>
          </cell>
          <cell r="AL6">
            <v>80.2</v>
          </cell>
          <cell r="AM6">
            <v>80.7</v>
          </cell>
          <cell r="AN6">
            <v>81</v>
          </cell>
          <cell r="AO6">
            <v>81</v>
          </cell>
          <cell r="AP6">
            <v>81.2</v>
          </cell>
          <cell r="AQ6">
            <v>81.7</v>
          </cell>
          <cell r="AR6">
            <v>81.7</v>
          </cell>
          <cell r="AS6">
            <v>81.5</v>
          </cell>
          <cell r="AT6">
            <v>82.1</v>
          </cell>
          <cell r="AU6">
            <v>82.2</v>
          </cell>
          <cell r="AV6">
            <v>82.8</v>
          </cell>
          <cell r="AW6">
            <v>83.1</v>
          </cell>
          <cell r="AX6">
            <v>83.3</v>
          </cell>
          <cell r="AY6">
            <v>83.2</v>
          </cell>
          <cell r="AZ6">
            <v>83.5</v>
          </cell>
          <cell r="BA6">
            <v>83.8</v>
          </cell>
          <cell r="BB6">
            <v>83.6</v>
          </cell>
          <cell r="BC6">
            <v>83.8</v>
          </cell>
        </row>
        <row r="7">
          <cell r="A7" t="str">
            <v>Česko</v>
          </cell>
          <cell r="B7">
            <v>73.5</v>
          </cell>
          <cell r="C7">
            <v>73.599999999999994</v>
          </cell>
          <cell r="D7">
            <v>72.900000000000006</v>
          </cell>
          <cell r="E7">
            <v>73.599999999999994</v>
          </cell>
          <cell r="F7">
            <v>73.8</v>
          </cell>
          <cell r="G7">
            <v>73.5</v>
          </cell>
          <cell r="H7">
            <v>73.900000000000006</v>
          </cell>
          <cell r="I7">
            <v>73.8</v>
          </cell>
          <cell r="J7">
            <v>73.5</v>
          </cell>
          <cell r="K7">
            <v>73.2</v>
          </cell>
          <cell r="L7">
            <v>73.099999999999994</v>
          </cell>
          <cell r="M7">
            <v>73.400000000000006</v>
          </cell>
          <cell r="N7">
            <v>73.7</v>
          </cell>
          <cell r="O7">
            <v>73.8</v>
          </cell>
          <cell r="P7">
            <v>73.599999999999994</v>
          </cell>
          <cell r="Q7">
            <v>74.099999999999994</v>
          </cell>
          <cell r="R7">
            <v>74.3</v>
          </cell>
          <cell r="S7">
            <v>74.3</v>
          </cell>
          <cell r="T7">
            <v>74.400000000000006</v>
          </cell>
          <cell r="U7">
            <v>74.400000000000006</v>
          </cell>
          <cell r="V7">
            <v>74</v>
          </cell>
          <cell r="W7">
            <v>74.400000000000006</v>
          </cell>
          <cell r="X7">
            <v>74.5</v>
          </cell>
          <cell r="Y7">
            <v>74.400000000000006</v>
          </cell>
          <cell r="Z7">
            <v>74.599999999999994</v>
          </cell>
          <cell r="AA7">
            <v>74.8</v>
          </cell>
          <cell r="AB7">
            <v>74.7</v>
          </cell>
          <cell r="AC7">
            <v>75.3</v>
          </cell>
          <cell r="AD7">
            <v>75.400000000000006</v>
          </cell>
          <cell r="AE7">
            <v>75.5</v>
          </cell>
          <cell r="AF7">
            <v>75.5</v>
          </cell>
          <cell r="AG7">
            <v>75.8</v>
          </cell>
          <cell r="AH7">
            <v>76.3</v>
          </cell>
          <cell r="AI7">
            <v>76.5</v>
          </cell>
          <cell r="AJ7">
            <v>76.8</v>
          </cell>
          <cell r="AK7">
            <v>76.8</v>
          </cell>
          <cell r="AL7">
            <v>77.5</v>
          </cell>
          <cell r="AM7">
            <v>77.599999999999994</v>
          </cell>
          <cell r="AN7">
            <v>78.2</v>
          </cell>
          <cell r="AO7">
            <v>78.3</v>
          </cell>
          <cell r="AP7">
            <v>78.5</v>
          </cell>
          <cell r="AQ7">
            <v>78.5</v>
          </cell>
          <cell r="AR7">
            <v>78.7</v>
          </cell>
          <cell r="AS7">
            <v>78.599999999999994</v>
          </cell>
          <cell r="AT7">
            <v>79.099999999999994</v>
          </cell>
          <cell r="AU7">
            <v>79.2</v>
          </cell>
          <cell r="AV7">
            <v>79.900000000000006</v>
          </cell>
          <cell r="AW7">
            <v>80.2</v>
          </cell>
          <cell r="AX7">
            <v>80.5</v>
          </cell>
          <cell r="AY7">
            <v>80.5</v>
          </cell>
          <cell r="AZ7">
            <v>80.900000000000006</v>
          </cell>
          <cell r="BA7">
            <v>81.099999999999994</v>
          </cell>
          <cell r="BB7">
            <v>81.2</v>
          </cell>
          <cell r="BC7">
            <v>81.3</v>
          </cell>
        </row>
        <row r="8">
          <cell r="A8" t="str">
            <v>Slovensko</v>
          </cell>
          <cell r="B8">
            <v>72.7</v>
          </cell>
          <cell r="C8">
            <v>73.2</v>
          </cell>
          <cell r="D8">
            <v>72.7</v>
          </cell>
          <cell r="E8">
            <v>73.3</v>
          </cell>
          <cell r="F8">
            <v>73.599999999999994</v>
          </cell>
          <cell r="G8">
            <v>72.900000000000006</v>
          </cell>
          <cell r="H8">
            <v>73.3</v>
          </cell>
          <cell r="I8">
            <v>73.900000000000006</v>
          </cell>
          <cell r="J8">
            <v>73.599999999999994</v>
          </cell>
          <cell r="K8">
            <v>73.3</v>
          </cell>
          <cell r="L8">
            <v>73.099999999999994</v>
          </cell>
          <cell r="M8">
            <v>73.3</v>
          </cell>
          <cell r="N8">
            <v>73.900000000000006</v>
          </cell>
          <cell r="O8">
            <v>73.400000000000006</v>
          </cell>
          <cell r="P8">
            <v>73.7</v>
          </cell>
          <cell r="Q8">
            <v>74</v>
          </cell>
          <cell r="R8">
            <v>74.099999999999994</v>
          </cell>
          <cell r="S8">
            <v>74.3</v>
          </cell>
          <cell r="T8">
            <v>74.2</v>
          </cell>
          <cell r="U8">
            <v>74.599999999999994</v>
          </cell>
          <cell r="V8">
            <v>74.400000000000006</v>
          </cell>
          <cell r="W8">
            <v>74.900000000000006</v>
          </cell>
          <cell r="X8">
            <v>74.900000000000006</v>
          </cell>
          <cell r="Y8">
            <v>74.7</v>
          </cell>
          <cell r="Z8">
            <v>75.099999999999994</v>
          </cell>
          <cell r="AA8">
            <v>75</v>
          </cell>
          <cell r="AB8">
            <v>75.099999999999994</v>
          </cell>
          <cell r="AC8">
            <v>75.400000000000006</v>
          </cell>
          <cell r="AD8">
            <v>75.7</v>
          </cell>
          <cell r="AE8">
            <v>75.599999999999994</v>
          </cell>
          <cell r="AF8">
            <v>75.7</v>
          </cell>
          <cell r="AG8">
            <v>75.5</v>
          </cell>
          <cell r="AH8">
            <v>76</v>
          </cell>
          <cell r="AI8">
            <v>76.3</v>
          </cell>
          <cell r="AJ8">
            <v>76.7</v>
          </cell>
          <cell r="AK8">
            <v>76.5</v>
          </cell>
          <cell r="AL8">
            <v>77</v>
          </cell>
          <cell r="AM8">
            <v>76.900000000000006</v>
          </cell>
          <cell r="AN8">
            <v>77</v>
          </cell>
          <cell r="AO8">
            <v>77.400000000000006</v>
          </cell>
          <cell r="AP8">
            <v>77.5</v>
          </cell>
          <cell r="AQ8">
            <v>77.7</v>
          </cell>
          <cell r="AR8">
            <v>77.7</v>
          </cell>
          <cell r="AS8">
            <v>77.7</v>
          </cell>
          <cell r="AT8">
            <v>78</v>
          </cell>
          <cell r="AU8">
            <v>78.099999999999994</v>
          </cell>
          <cell r="AV8">
            <v>78.400000000000006</v>
          </cell>
          <cell r="AW8">
            <v>78.400000000000006</v>
          </cell>
          <cell r="AX8">
            <v>79</v>
          </cell>
          <cell r="AY8">
            <v>79.099999999999994</v>
          </cell>
          <cell r="AZ8">
            <v>79.3</v>
          </cell>
          <cell r="BA8">
            <v>79.8</v>
          </cell>
          <cell r="BB8">
            <v>79.900000000000006</v>
          </cell>
          <cell r="BC8">
            <v>80.099999999999994</v>
          </cell>
        </row>
        <row r="9">
          <cell r="A9" t="str">
            <v>Poľsko</v>
          </cell>
          <cell r="B9">
            <v>70.599999999999994</v>
          </cell>
          <cell r="C9">
            <v>70.8</v>
          </cell>
          <cell r="D9">
            <v>70.5</v>
          </cell>
          <cell r="E9">
            <v>71.5</v>
          </cell>
          <cell r="F9">
            <v>71.599999999999994</v>
          </cell>
          <cell r="G9">
            <v>72.400000000000006</v>
          </cell>
          <cell r="H9">
            <v>72.900000000000006</v>
          </cell>
          <cell r="I9">
            <v>72.599999999999994</v>
          </cell>
          <cell r="J9">
            <v>73.599999999999994</v>
          </cell>
          <cell r="K9">
            <v>73.099999999999994</v>
          </cell>
          <cell r="L9">
            <v>73.3</v>
          </cell>
          <cell r="M9">
            <v>73.3</v>
          </cell>
          <cell r="N9">
            <v>74.2</v>
          </cell>
          <cell r="O9">
            <v>74.3</v>
          </cell>
          <cell r="P9">
            <v>74.599999999999994</v>
          </cell>
          <cell r="Q9">
            <v>74.3</v>
          </cell>
          <cell r="R9">
            <v>74.599999999999994</v>
          </cell>
          <cell r="S9">
            <v>74.5</v>
          </cell>
          <cell r="T9">
            <v>74.5</v>
          </cell>
          <cell r="U9">
            <v>74.900000000000006</v>
          </cell>
          <cell r="V9">
            <v>74.400000000000006</v>
          </cell>
          <cell r="W9">
            <v>75.2</v>
          </cell>
          <cell r="X9">
            <v>75.2</v>
          </cell>
          <cell r="Y9">
            <v>75.2</v>
          </cell>
          <cell r="Z9">
            <v>75</v>
          </cell>
          <cell r="AA9">
            <v>75.3</v>
          </cell>
          <cell r="AB9">
            <v>75.099999999999994</v>
          </cell>
          <cell r="AC9">
            <v>75.2</v>
          </cell>
          <cell r="AD9">
            <v>75.7</v>
          </cell>
          <cell r="AE9">
            <v>75.5</v>
          </cell>
          <cell r="AF9">
            <v>75.3</v>
          </cell>
          <cell r="AG9">
            <v>75.099999999999994</v>
          </cell>
          <cell r="AH9">
            <v>75.599999999999994</v>
          </cell>
          <cell r="AI9">
            <v>75.900000000000006</v>
          </cell>
          <cell r="AJ9">
            <v>76.099999999999994</v>
          </cell>
          <cell r="AK9">
            <v>76.400000000000006</v>
          </cell>
          <cell r="AL9">
            <v>76.599999999999994</v>
          </cell>
          <cell r="AM9">
            <v>77</v>
          </cell>
          <cell r="AN9">
            <v>77.400000000000006</v>
          </cell>
          <cell r="AO9">
            <v>77.5</v>
          </cell>
          <cell r="AP9">
            <v>78</v>
          </cell>
          <cell r="AQ9">
            <v>78.400000000000006</v>
          </cell>
          <cell r="AR9">
            <v>78.8</v>
          </cell>
          <cell r="AS9">
            <v>78.8</v>
          </cell>
          <cell r="AT9">
            <v>79.2</v>
          </cell>
          <cell r="AU9">
            <v>79.3</v>
          </cell>
          <cell r="AV9">
            <v>79.7</v>
          </cell>
          <cell r="AW9">
            <v>79.8</v>
          </cell>
          <cell r="AX9">
            <v>80</v>
          </cell>
          <cell r="AY9">
            <v>80.099999999999994</v>
          </cell>
          <cell r="AZ9">
            <v>80.7</v>
          </cell>
          <cell r="BA9">
            <v>81.099999999999994</v>
          </cell>
          <cell r="BB9">
            <v>81.099999999999994</v>
          </cell>
          <cell r="BC9">
            <v>81.2</v>
          </cell>
        </row>
        <row r="10">
          <cell r="A10" t="str">
            <v>Maďarsko</v>
          </cell>
          <cell r="B10">
            <v>70.2</v>
          </cell>
          <cell r="C10">
            <v>71.2</v>
          </cell>
          <cell r="D10">
            <v>70.099999999999994</v>
          </cell>
          <cell r="E10">
            <v>71.3</v>
          </cell>
          <cell r="F10">
            <v>71.900000000000006</v>
          </cell>
          <cell r="G10">
            <v>71.5</v>
          </cell>
          <cell r="H10">
            <v>72.3</v>
          </cell>
          <cell r="I10">
            <v>72.099999999999994</v>
          </cell>
          <cell r="J10">
            <v>72</v>
          </cell>
          <cell r="K10">
            <v>72.099999999999994</v>
          </cell>
          <cell r="L10">
            <v>72.099999999999994</v>
          </cell>
          <cell r="M10">
            <v>72.099999999999994</v>
          </cell>
          <cell r="N10">
            <v>72.7</v>
          </cell>
          <cell r="O10">
            <v>72.599999999999994</v>
          </cell>
          <cell r="P10">
            <v>72.3</v>
          </cell>
          <cell r="Q10">
            <v>72.5</v>
          </cell>
          <cell r="R10">
            <v>72.599999999999994</v>
          </cell>
          <cell r="S10">
            <v>73.099999999999994</v>
          </cell>
          <cell r="T10">
            <v>72.8</v>
          </cell>
          <cell r="U10">
            <v>73.2</v>
          </cell>
          <cell r="V10">
            <v>72.8</v>
          </cell>
          <cell r="W10">
            <v>73</v>
          </cell>
          <cell r="X10">
            <v>73.3</v>
          </cell>
          <cell r="Y10">
            <v>73.099999999999994</v>
          </cell>
          <cell r="Z10">
            <v>73.3</v>
          </cell>
          <cell r="AA10">
            <v>73.2</v>
          </cell>
          <cell r="AB10">
            <v>73.3</v>
          </cell>
          <cell r="AC10">
            <v>73.900000000000006</v>
          </cell>
          <cell r="AD10">
            <v>74.2</v>
          </cell>
          <cell r="AE10">
            <v>73.8</v>
          </cell>
          <cell r="AF10">
            <v>73.8</v>
          </cell>
          <cell r="AG10">
            <v>74</v>
          </cell>
          <cell r="AH10">
            <v>74</v>
          </cell>
          <cell r="AI10">
            <v>74</v>
          </cell>
          <cell r="AJ10">
            <v>74.5</v>
          </cell>
          <cell r="AK10">
            <v>74.8</v>
          </cell>
          <cell r="AL10">
            <v>75</v>
          </cell>
          <cell r="AM10">
            <v>75.5</v>
          </cell>
          <cell r="AN10">
            <v>75.599999999999994</v>
          </cell>
          <cell r="AO10">
            <v>75.599999999999994</v>
          </cell>
          <cell r="AP10">
            <v>76.2</v>
          </cell>
          <cell r="AQ10">
            <v>76.7</v>
          </cell>
          <cell r="AR10">
            <v>76.7</v>
          </cell>
          <cell r="AS10">
            <v>76.7</v>
          </cell>
          <cell r="AT10">
            <v>77.2</v>
          </cell>
          <cell r="AU10">
            <v>77.2</v>
          </cell>
          <cell r="AV10">
            <v>77.8</v>
          </cell>
          <cell r="AW10">
            <v>77.8</v>
          </cell>
          <cell r="AX10">
            <v>78.3</v>
          </cell>
          <cell r="AY10">
            <v>78.400000000000006</v>
          </cell>
          <cell r="AZ10">
            <v>78.599999999999994</v>
          </cell>
          <cell r="BA10">
            <v>78.7</v>
          </cell>
          <cell r="BB10">
            <v>78.7</v>
          </cell>
          <cell r="BC10">
            <v>79.099999999999994</v>
          </cell>
        </row>
      </sheetData>
      <sheetData sheetId="34">
        <row r="5">
          <cell r="B5">
            <v>1960</v>
          </cell>
          <cell r="L5">
            <v>1970</v>
          </cell>
          <cell r="V5">
            <v>1980</v>
          </cell>
          <cell r="AF5">
            <v>1990</v>
          </cell>
          <cell r="AP5">
            <v>2000</v>
          </cell>
          <cell r="AZ5">
            <v>2010</v>
          </cell>
          <cell r="BC5">
            <v>2013</v>
          </cell>
        </row>
        <row r="6">
          <cell r="A6" t="str">
            <v>Rakúsko</v>
          </cell>
          <cell r="B6">
            <v>65.400000000000006</v>
          </cell>
          <cell r="C6">
            <v>66.5</v>
          </cell>
          <cell r="D6">
            <v>66.3</v>
          </cell>
          <cell r="E6">
            <v>66.400000000000006</v>
          </cell>
          <cell r="F6">
            <v>66.8</v>
          </cell>
          <cell r="G6">
            <v>66.599999999999994</v>
          </cell>
          <cell r="H6">
            <v>66.900000000000006</v>
          </cell>
          <cell r="I6">
            <v>66.599999999999994</v>
          </cell>
          <cell r="J6">
            <v>66.8</v>
          </cell>
          <cell r="K6">
            <v>66.5</v>
          </cell>
          <cell r="L6">
            <v>66.5</v>
          </cell>
          <cell r="M6">
            <v>66.7</v>
          </cell>
          <cell r="N6">
            <v>67</v>
          </cell>
          <cell r="O6">
            <v>67.599999999999994</v>
          </cell>
          <cell r="P6">
            <v>67.5</v>
          </cell>
          <cell r="Q6">
            <v>67.7</v>
          </cell>
          <cell r="R6">
            <v>68.2</v>
          </cell>
          <cell r="S6">
            <v>68.5</v>
          </cell>
          <cell r="T6">
            <v>68.5</v>
          </cell>
          <cell r="U6">
            <v>68.8</v>
          </cell>
          <cell r="V6">
            <v>69</v>
          </cell>
          <cell r="W6">
            <v>69.3</v>
          </cell>
          <cell r="X6">
            <v>69.400000000000006</v>
          </cell>
          <cell r="Y6">
            <v>69.5</v>
          </cell>
          <cell r="Z6">
            <v>70.099999999999994</v>
          </cell>
          <cell r="AA6">
            <v>70.400000000000006</v>
          </cell>
          <cell r="AB6">
            <v>71</v>
          </cell>
          <cell r="AC6">
            <v>71.5</v>
          </cell>
          <cell r="AD6">
            <v>71.900000000000006</v>
          </cell>
          <cell r="AE6">
            <v>71.900000000000006</v>
          </cell>
          <cell r="AF6">
            <v>72.3</v>
          </cell>
          <cell r="AG6">
            <v>72.3</v>
          </cell>
          <cell r="AH6">
            <v>72.5</v>
          </cell>
          <cell r="AI6">
            <v>72.8</v>
          </cell>
          <cell r="AJ6">
            <v>73.2</v>
          </cell>
          <cell r="AK6">
            <v>73.400000000000006</v>
          </cell>
          <cell r="AL6">
            <v>73.7</v>
          </cell>
          <cell r="AM6">
            <v>74.099999999999994</v>
          </cell>
          <cell r="AN6">
            <v>74.5</v>
          </cell>
          <cell r="AO6">
            <v>74.900000000000006</v>
          </cell>
          <cell r="AP6">
            <v>75.2</v>
          </cell>
          <cell r="AQ6">
            <v>75.599999999999994</v>
          </cell>
          <cell r="AR6">
            <v>75.8</v>
          </cell>
          <cell r="AS6">
            <v>75.900000000000006</v>
          </cell>
          <cell r="AT6">
            <v>76.400000000000006</v>
          </cell>
          <cell r="AU6">
            <v>76.599999999999994</v>
          </cell>
          <cell r="AV6">
            <v>77.099999999999994</v>
          </cell>
          <cell r="AW6">
            <v>77.400000000000006</v>
          </cell>
          <cell r="AX6">
            <v>77.8</v>
          </cell>
          <cell r="AY6">
            <v>77.599999999999994</v>
          </cell>
          <cell r="AZ6">
            <v>77.900000000000006</v>
          </cell>
          <cell r="BA6">
            <v>78.3</v>
          </cell>
          <cell r="BB6">
            <v>78.400000000000006</v>
          </cell>
          <cell r="BC6">
            <v>78.599999999999994</v>
          </cell>
        </row>
        <row r="7">
          <cell r="A7" t="str">
            <v>Česko</v>
          </cell>
          <cell r="B7">
            <v>67.8</v>
          </cell>
          <cell r="C7">
            <v>67.7</v>
          </cell>
          <cell r="D7">
            <v>66.900000000000006</v>
          </cell>
          <cell r="E7">
            <v>67.3</v>
          </cell>
          <cell r="F7">
            <v>67.5</v>
          </cell>
          <cell r="G7">
            <v>67.2</v>
          </cell>
          <cell r="H7">
            <v>67.3</v>
          </cell>
          <cell r="I7">
            <v>67.099999999999994</v>
          </cell>
          <cell r="J7">
            <v>66.599999999999994</v>
          </cell>
          <cell r="K7">
            <v>66</v>
          </cell>
          <cell r="L7">
            <v>66.099999999999994</v>
          </cell>
          <cell r="M7">
            <v>66.2</v>
          </cell>
          <cell r="N7">
            <v>66.900000000000006</v>
          </cell>
          <cell r="O7">
            <v>66.599999999999994</v>
          </cell>
          <cell r="P7">
            <v>66.8</v>
          </cell>
          <cell r="Q7">
            <v>67</v>
          </cell>
          <cell r="R7">
            <v>67.099999999999994</v>
          </cell>
          <cell r="S7">
            <v>67.2</v>
          </cell>
          <cell r="T7">
            <v>67.3</v>
          </cell>
          <cell r="U7">
            <v>67.400000000000006</v>
          </cell>
          <cell r="V7">
            <v>66.900000000000006</v>
          </cell>
          <cell r="W7">
            <v>67.2</v>
          </cell>
          <cell r="X7">
            <v>67.3</v>
          </cell>
          <cell r="Y7">
            <v>67.099999999999994</v>
          </cell>
          <cell r="Z7">
            <v>67.400000000000006</v>
          </cell>
          <cell r="AA7">
            <v>67.5</v>
          </cell>
          <cell r="AB7">
            <v>67.5</v>
          </cell>
          <cell r="AC7">
            <v>67.900000000000006</v>
          </cell>
          <cell r="AD7">
            <v>68.2</v>
          </cell>
          <cell r="AE7">
            <v>68.2</v>
          </cell>
          <cell r="AF7">
            <v>67.599999999999994</v>
          </cell>
          <cell r="AG7">
            <v>68.2</v>
          </cell>
          <cell r="AH7">
            <v>68.599999999999994</v>
          </cell>
          <cell r="AI7">
            <v>69.3</v>
          </cell>
          <cell r="AJ7">
            <v>69.5</v>
          </cell>
          <cell r="AK7">
            <v>69.7</v>
          </cell>
          <cell r="AL7">
            <v>70.400000000000006</v>
          </cell>
          <cell r="AM7">
            <v>70.5</v>
          </cell>
          <cell r="AN7">
            <v>71.2</v>
          </cell>
          <cell r="AO7">
            <v>71.5</v>
          </cell>
          <cell r="AP7">
            <v>71.599999999999994</v>
          </cell>
          <cell r="AQ7">
            <v>72</v>
          </cell>
          <cell r="AR7">
            <v>72.099999999999994</v>
          </cell>
          <cell r="AS7">
            <v>72</v>
          </cell>
          <cell r="AT7">
            <v>72.5</v>
          </cell>
          <cell r="AU7">
            <v>72.900000000000006</v>
          </cell>
          <cell r="AV7">
            <v>73.5</v>
          </cell>
          <cell r="AW7">
            <v>73.8</v>
          </cell>
          <cell r="AX7">
            <v>74.099999999999994</v>
          </cell>
          <cell r="AY7">
            <v>74.3</v>
          </cell>
          <cell r="AZ7">
            <v>74.5</v>
          </cell>
          <cell r="BA7">
            <v>74.8</v>
          </cell>
          <cell r="BB7">
            <v>75.099999999999994</v>
          </cell>
          <cell r="BC7">
            <v>75.2</v>
          </cell>
        </row>
        <row r="8">
          <cell r="A8" t="str">
            <v>Slovensko</v>
          </cell>
          <cell r="B8">
            <v>67.900000000000006</v>
          </cell>
          <cell r="C8">
            <v>68.599999999999994</v>
          </cell>
          <cell r="D8">
            <v>68</v>
          </cell>
          <cell r="E8">
            <v>68.3</v>
          </cell>
          <cell r="F8">
            <v>68.8</v>
          </cell>
          <cell r="G8">
            <v>67.900000000000006</v>
          </cell>
          <cell r="H8">
            <v>67.8</v>
          </cell>
          <cell r="I8">
            <v>68.400000000000006</v>
          </cell>
          <cell r="J8">
            <v>67.7</v>
          </cell>
          <cell r="K8">
            <v>66.900000000000006</v>
          </cell>
          <cell r="L8">
            <v>66.8</v>
          </cell>
          <cell r="M8">
            <v>66.599999999999994</v>
          </cell>
          <cell r="N8">
            <v>67</v>
          </cell>
          <cell r="O8">
            <v>66.8</v>
          </cell>
          <cell r="P8">
            <v>66.8</v>
          </cell>
          <cell r="Q8">
            <v>66.900000000000006</v>
          </cell>
          <cell r="R8">
            <v>67</v>
          </cell>
          <cell r="S8">
            <v>66.8</v>
          </cell>
          <cell r="T8">
            <v>66.900000000000006</v>
          </cell>
          <cell r="U8">
            <v>67.2</v>
          </cell>
          <cell r="V8">
            <v>66.7</v>
          </cell>
          <cell r="W8">
            <v>66.8</v>
          </cell>
          <cell r="X8">
            <v>67</v>
          </cell>
          <cell r="Y8">
            <v>66.7</v>
          </cell>
          <cell r="Z8">
            <v>66.900000000000006</v>
          </cell>
          <cell r="AA8">
            <v>67</v>
          </cell>
          <cell r="AB8">
            <v>67.2</v>
          </cell>
          <cell r="AC8">
            <v>67.400000000000006</v>
          </cell>
          <cell r="AD8">
            <v>67.2</v>
          </cell>
          <cell r="AE8">
            <v>67</v>
          </cell>
          <cell r="AF8">
            <v>66.7</v>
          </cell>
          <cell r="AG8">
            <v>66.900000000000006</v>
          </cell>
          <cell r="AH8">
            <v>67.099999999999994</v>
          </cell>
          <cell r="AI8">
            <v>67.8</v>
          </cell>
          <cell r="AJ8">
            <v>68.3</v>
          </cell>
          <cell r="AK8">
            <v>68.400000000000006</v>
          </cell>
          <cell r="AL8">
            <v>68.8</v>
          </cell>
          <cell r="AM8">
            <v>68.900000000000006</v>
          </cell>
          <cell r="AN8">
            <v>68.599999999999994</v>
          </cell>
          <cell r="AO8">
            <v>69</v>
          </cell>
          <cell r="AP8">
            <v>69.2</v>
          </cell>
          <cell r="AQ8">
            <v>69.5</v>
          </cell>
          <cell r="AR8">
            <v>69.8</v>
          </cell>
          <cell r="AS8">
            <v>69.8</v>
          </cell>
          <cell r="AT8">
            <v>70.3</v>
          </cell>
          <cell r="AU8">
            <v>70.2</v>
          </cell>
          <cell r="AV8">
            <v>70.400000000000006</v>
          </cell>
          <cell r="AW8">
            <v>70.599999999999994</v>
          </cell>
          <cell r="AX8">
            <v>70.900000000000006</v>
          </cell>
          <cell r="AY8">
            <v>71.400000000000006</v>
          </cell>
          <cell r="AZ8">
            <v>71.8</v>
          </cell>
          <cell r="BA8">
            <v>72.3</v>
          </cell>
          <cell r="BB8">
            <v>72.5</v>
          </cell>
          <cell r="BC8">
            <v>72.900000000000006</v>
          </cell>
        </row>
        <row r="9">
          <cell r="A9" t="str">
            <v>Poľsko</v>
          </cell>
          <cell r="B9">
            <v>64.900000000000006</v>
          </cell>
          <cell r="C9">
            <v>64.900000000000006</v>
          </cell>
          <cell r="D9">
            <v>64.5</v>
          </cell>
          <cell r="E9">
            <v>65.400000000000006</v>
          </cell>
          <cell r="F9">
            <v>65.8</v>
          </cell>
          <cell r="G9">
            <v>66.599999999999994</v>
          </cell>
          <cell r="H9">
            <v>66.900000000000006</v>
          </cell>
          <cell r="I9">
            <v>66.400000000000006</v>
          </cell>
          <cell r="J9">
            <v>67</v>
          </cell>
          <cell r="K9">
            <v>66.5</v>
          </cell>
          <cell r="L9">
            <v>66.599999999999994</v>
          </cell>
          <cell r="M9">
            <v>66.099999999999994</v>
          </cell>
          <cell r="N9">
            <v>67.3</v>
          </cell>
          <cell r="O9">
            <v>67.2</v>
          </cell>
          <cell r="P9">
            <v>67.8</v>
          </cell>
          <cell r="Q9">
            <v>67</v>
          </cell>
          <cell r="R9">
            <v>66.900000000000006</v>
          </cell>
          <cell r="S9">
            <v>66.5</v>
          </cell>
          <cell r="T9">
            <v>66.400000000000006</v>
          </cell>
          <cell r="U9">
            <v>66.8</v>
          </cell>
          <cell r="V9">
            <v>66</v>
          </cell>
          <cell r="W9">
            <v>67.099999999999994</v>
          </cell>
          <cell r="X9">
            <v>67.2</v>
          </cell>
          <cell r="Y9">
            <v>67</v>
          </cell>
          <cell r="Z9">
            <v>66.8</v>
          </cell>
          <cell r="AA9">
            <v>66.900000000000006</v>
          </cell>
          <cell r="AB9">
            <v>66.8</v>
          </cell>
          <cell r="AC9">
            <v>67.8</v>
          </cell>
          <cell r="AD9">
            <v>67.2</v>
          </cell>
          <cell r="AE9">
            <v>66.8</v>
          </cell>
          <cell r="AF9">
            <v>66.3</v>
          </cell>
          <cell r="AG9">
            <v>65.900000000000006</v>
          </cell>
          <cell r="AH9">
            <v>66.5</v>
          </cell>
          <cell r="AI9">
            <v>67.2</v>
          </cell>
          <cell r="AJ9">
            <v>67.5</v>
          </cell>
          <cell r="AK9">
            <v>67.7</v>
          </cell>
          <cell r="AL9">
            <v>68.099999999999994</v>
          </cell>
          <cell r="AM9">
            <v>68.5</v>
          </cell>
          <cell r="AN9">
            <v>68.900000000000006</v>
          </cell>
          <cell r="AO9">
            <v>68.7</v>
          </cell>
          <cell r="AP9">
            <v>69.599999999999994</v>
          </cell>
          <cell r="AQ9">
            <v>70</v>
          </cell>
          <cell r="AR9">
            <v>70.3</v>
          </cell>
          <cell r="AS9">
            <v>70.5</v>
          </cell>
          <cell r="AT9">
            <v>70.599999999999994</v>
          </cell>
          <cell r="AU9">
            <v>70.8</v>
          </cell>
          <cell r="AV9">
            <v>70.900000000000006</v>
          </cell>
          <cell r="AW9">
            <v>71</v>
          </cell>
          <cell r="AX9">
            <v>71.3</v>
          </cell>
          <cell r="AY9">
            <v>71.5</v>
          </cell>
          <cell r="AZ9">
            <v>72.099999999999994</v>
          </cell>
          <cell r="BA9">
            <v>72.599999999999994</v>
          </cell>
          <cell r="BB9">
            <v>72.7</v>
          </cell>
          <cell r="BC9">
            <v>73</v>
          </cell>
        </row>
        <row r="10">
          <cell r="A10" t="str">
            <v>Maďarsko</v>
          </cell>
          <cell r="B10">
            <v>65.900000000000006</v>
          </cell>
          <cell r="C10">
            <v>66.8</v>
          </cell>
          <cell r="D10">
            <v>65.7</v>
          </cell>
          <cell r="E10">
            <v>66.599999999999994</v>
          </cell>
          <cell r="F10">
            <v>67</v>
          </cell>
          <cell r="G10">
            <v>66.7</v>
          </cell>
          <cell r="H10">
            <v>67.5</v>
          </cell>
          <cell r="I10">
            <v>66.900000000000006</v>
          </cell>
          <cell r="J10">
            <v>66.599999999999994</v>
          </cell>
          <cell r="K10">
            <v>66.7</v>
          </cell>
          <cell r="L10">
            <v>66.3</v>
          </cell>
          <cell r="M10">
            <v>66.099999999999994</v>
          </cell>
          <cell r="N10">
            <v>66.8</v>
          </cell>
          <cell r="O10">
            <v>66.599999999999994</v>
          </cell>
          <cell r="P10">
            <v>66.3</v>
          </cell>
          <cell r="Q10">
            <v>66.3</v>
          </cell>
          <cell r="R10">
            <v>66.7</v>
          </cell>
          <cell r="S10">
            <v>66.8</v>
          </cell>
          <cell r="T10">
            <v>66.099999999999994</v>
          </cell>
          <cell r="U10">
            <v>66.2</v>
          </cell>
          <cell r="V10">
            <v>65.5</v>
          </cell>
          <cell r="W10">
            <v>65.5</v>
          </cell>
          <cell r="X10">
            <v>65.7</v>
          </cell>
          <cell r="Y10">
            <v>65.099999999999994</v>
          </cell>
          <cell r="Z10">
            <v>65.099999999999994</v>
          </cell>
          <cell r="AA10">
            <v>65.099999999999994</v>
          </cell>
          <cell r="AB10">
            <v>65.3</v>
          </cell>
          <cell r="AC10">
            <v>65.7</v>
          </cell>
          <cell r="AD10">
            <v>66.2</v>
          </cell>
          <cell r="AE10">
            <v>65.400000000000006</v>
          </cell>
          <cell r="AF10">
            <v>65.2</v>
          </cell>
          <cell r="AG10">
            <v>65.099999999999994</v>
          </cell>
          <cell r="AH10">
            <v>64.7</v>
          </cell>
          <cell r="AI10">
            <v>64.7</v>
          </cell>
          <cell r="AJ10">
            <v>65</v>
          </cell>
          <cell r="AK10">
            <v>65.400000000000006</v>
          </cell>
          <cell r="AL10">
            <v>66.3</v>
          </cell>
          <cell r="AM10">
            <v>66.7</v>
          </cell>
          <cell r="AN10">
            <v>66.5</v>
          </cell>
          <cell r="AO10">
            <v>66.7</v>
          </cell>
          <cell r="AP10">
            <v>67.5</v>
          </cell>
          <cell r="AQ10">
            <v>68.2</v>
          </cell>
          <cell r="AR10">
            <v>68.3</v>
          </cell>
          <cell r="AS10">
            <v>68.400000000000006</v>
          </cell>
          <cell r="AT10">
            <v>68.7</v>
          </cell>
          <cell r="AU10">
            <v>68.7</v>
          </cell>
          <cell r="AV10">
            <v>69.2</v>
          </cell>
          <cell r="AW10">
            <v>69.400000000000006</v>
          </cell>
          <cell r="AX10">
            <v>70</v>
          </cell>
          <cell r="AY10">
            <v>70.3</v>
          </cell>
          <cell r="AZ10">
            <v>70.7</v>
          </cell>
          <cell r="BA10">
            <v>71.2</v>
          </cell>
          <cell r="BB10">
            <v>71.599999999999994</v>
          </cell>
          <cell r="BC10">
            <v>72.2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af"/>
    </sheetNames>
    <sheetDataSet>
      <sheetData sheetId="0">
        <row r="28">
          <cell r="B28" t="str">
            <v>Tobias &amp; Yeh</v>
          </cell>
          <cell r="C28" t="str">
            <v>Nolte &amp; McKee</v>
          </cell>
          <cell r="D28" t="str">
            <v>AMIEHS</v>
          </cell>
        </row>
        <row r="29">
          <cell r="A29" t="str">
            <v>Lotyšsko</v>
          </cell>
          <cell r="B29">
            <v>257.16138014386559</v>
          </cell>
          <cell r="C29">
            <v>241.67083394408152</v>
          </cell>
          <cell r="D29">
            <v>318.48832716242828</v>
          </cell>
        </row>
        <row r="30">
          <cell r="A30" t="str">
            <v>Litva</v>
          </cell>
          <cell r="B30">
            <v>262.50055991096849</v>
          </cell>
          <cell r="C30">
            <v>233.70515089266479</v>
          </cell>
          <cell r="D30">
            <v>312.8629672554589</v>
          </cell>
        </row>
        <row r="31">
          <cell r="A31" t="str">
            <v>Rumunsko</v>
          </cell>
          <cell r="B31">
            <v>251.35937704178559</v>
          </cell>
          <cell r="C31">
            <v>274.74166096038931</v>
          </cell>
          <cell r="D31">
            <v>304.49573206533915</v>
          </cell>
        </row>
        <row r="32">
          <cell r="A32" t="str">
            <v>Maďarsko</v>
          </cell>
          <cell r="B32">
            <v>261.99383717629797</v>
          </cell>
          <cell r="C32">
            <v>203.13124888242234</v>
          </cell>
          <cell r="D32">
            <v>265.63069405172581</v>
          </cell>
        </row>
        <row r="33">
          <cell r="A33" t="str">
            <v>Slovensko</v>
          </cell>
          <cell r="B33">
            <v>212.20317867162436</v>
          </cell>
          <cell r="C33">
            <v>181.60696461433599</v>
          </cell>
          <cell r="D33">
            <v>248.66619801691894</v>
          </cell>
        </row>
        <row r="34">
          <cell r="A34" t="str">
            <v>Estónsko</v>
          </cell>
          <cell r="B34">
            <v>203.93479936469754</v>
          </cell>
          <cell r="C34">
            <v>180.14397336355083</v>
          </cell>
          <cell r="D34">
            <v>226.85440004513634</v>
          </cell>
        </row>
        <row r="35">
          <cell r="A35" t="str">
            <v>Chorvátsko</v>
          </cell>
          <cell r="B35">
            <v>184.82680332741148</v>
          </cell>
          <cell r="C35">
            <v>158.43242407290523</v>
          </cell>
          <cell r="D35">
            <v>202.19682359483073</v>
          </cell>
        </row>
        <row r="36">
          <cell r="A36" t="str">
            <v>Poľsko</v>
          </cell>
          <cell r="B36">
            <v>172.73523436423488</v>
          </cell>
          <cell r="C36">
            <v>137.96991093258453</v>
          </cell>
          <cell r="D36">
            <v>194.00072148866354</v>
          </cell>
        </row>
        <row r="37">
          <cell r="A37" t="str">
            <v>Česko</v>
          </cell>
          <cell r="B37">
            <v>166.90222140691191</v>
          </cell>
          <cell r="C37">
            <v>129.11458141697594</v>
          </cell>
          <cell r="D37">
            <v>181.578050729957</v>
          </cell>
        </row>
        <row r="38">
          <cell r="A38" t="str">
            <v>Malta</v>
          </cell>
          <cell r="B38">
            <v>124.39366989783198</v>
          </cell>
          <cell r="C38">
            <v>104.54143623577373</v>
          </cell>
          <cell r="D38">
            <v>147.09975084612998</v>
          </cell>
        </row>
        <row r="39">
          <cell r="A39" t="str">
            <v>Slovinsko</v>
          </cell>
          <cell r="B39">
            <v>120.64081664699603</v>
          </cell>
          <cell r="C39">
            <v>102.83991068428099</v>
          </cell>
          <cell r="D39">
            <v>121.53234022872741</v>
          </cell>
        </row>
        <row r="40">
          <cell r="A40" t="str">
            <v>Fínsko</v>
          </cell>
          <cell r="B40">
            <v>115.29250387143028</v>
          </cell>
          <cell r="C40">
            <v>87.127777819597839</v>
          </cell>
          <cell r="D40">
            <v>116.70403073497475</v>
          </cell>
        </row>
        <row r="41">
          <cell r="A41" t="str">
            <v>Veľká Británia</v>
          </cell>
          <cell r="B41">
            <v>143.48974308867224</v>
          </cell>
          <cell r="C41">
            <v>88.282111188526954</v>
          </cell>
          <cell r="D41">
            <v>111.14164055465852</v>
          </cell>
        </row>
        <row r="42">
          <cell r="A42" t="str">
            <v>Nemecko</v>
          </cell>
          <cell r="B42">
            <v>118.32686187492612</v>
          </cell>
          <cell r="C42">
            <v>80.032140141260172</v>
          </cell>
          <cell r="D42">
            <v>102.68674087031981</v>
          </cell>
        </row>
        <row r="43">
          <cell r="A43" t="str">
            <v>Dánsko</v>
          </cell>
          <cell r="B43">
            <v>143.87080288386699</v>
          </cell>
          <cell r="C43">
            <v>81.661703991363282</v>
          </cell>
          <cell r="D43">
            <v>95.21778715826801</v>
          </cell>
        </row>
        <row r="44">
          <cell r="A44" t="str">
            <v>Švédsko</v>
          </cell>
          <cell r="B44">
            <v>103.86037182675027</v>
          </cell>
          <cell r="C44">
            <v>72.792386575023002</v>
          </cell>
          <cell r="D44">
            <v>94.517554082213223</v>
          </cell>
        </row>
        <row r="45">
          <cell r="A45" t="str">
            <v>Luxembursko</v>
          </cell>
          <cell r="B45">
            <v>103.70097535166931</v>
          </cell>
          <cell r="C45">
            <v>68.948754350389493</v>
          </cell>
          <cell r="D45">
            <v>89.279277691819743</v>
          </cell>
        </row>
        <row r="46">
          <cell r="A46" t="str">
            <v>Španielsko</v>
          </cell>
          <cell r="B46">
            <v>96.887808409879966</v>
          </cell>
          <cell r="C46">
            <v>67.933331079410422</v>
          </cell>
          <cell r="D46">
            <v>85.363561784843554</v>
          </cell>
        </row>
        <row r="47">
          <cell r="A47" t="str">
            <v>Holandsko</v>
          </cell>
          <cell r="B47">
            <v>115.9853987135113</v>
          </cell>
          <cell r="C47">
            <v>69.003356853708439</v>
          </cell>
          <cell r="D47">
            <v>83.561688975074631</v>
          </cell>
        </row>
        <row r="48">
          <cell r="A48" t="str">
            <v>Francúzsko</v>
          </cell>
          <cell r="B48">
            <v>79.277880170021774</v>
          </cell>
          <cell r="C48">
            <v>60.752885131585948</v>
          </cell>
          <cell r="D48">
            <v>71.03966931993925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árok1"/>
      <sheetName val="Hárok2"/>
      <sheetName val="Hárok3"/>
    </sheetNames>
    <sheetDataSet>
      <sheetData sheetId="0">
        <row r="1">
          <cell r="C1" t="str">
            <v xml:space="preserve">Nolte and McKee
</v>
          </cell>
          <cell r="E1" t="str">
            <v>AMIEHS methodology</v>
          </cell>
        </row>
        <row r="2">
          <cell r="B2">
            <v>1188.0999999999999</v>
          </cell>
          <cell r="E2">
            <v>318</v>
          </cell>
        </row>
        <row r="3">
          <cell r="B3">
            <v>1426.3</v>
          </cell>
          <cell r="E3">
            <v>313</v>
          </cell>
        </row>
        <row r="4">
          <cell r="B4">
            <v>872.9</v>
          </cell>
          <cell r="E4">
            <v>304</v>
          </cell>
        </row>
        <row r="5">
          <cell r="B5">
            <v>1729.3</v>
          </cell>
          <cell r="E5">
            <v>266</v>
          </cell>
        </row>
        <row r="6">
          <cell r="B6">
            <v>1385.4</v>
          </cell>
          <cell r="E6">
            <v>227</v>
          </cell>
        </row>
        <row r="7">
          <cell r="B7">
            <v>1976.8</v>
          </cell>
          <cell r="E7">
            <v>249</v>
          </cell>
        </row>
        <row r="8">
          <cell r="B8">
            <v>1409.8</v>
          </cell>
          <cell r="E8">
            <v>202</v>
          </cell>
        </row>
        <row r="9">
          <cell r="B9">
            <v>1489.3</v>
          </cell>
          <cell r="E9">
            <v>194</v>
          </cell>
        </row>
        <row r="10">
          <cell r="B10">
            <v>2046</v>
          </cell>
          <cell r="E10">
            <v>182</v>
          </cell>
        </row>
        <row r="11">
          <cell r="B11">
            <v>2547.6999999999998</v>
          </cell>
          <cell r="E11">
            <v>147</v>
          </cell>
        </row>
        <row r="12">
          <cell r="B12">
            <v>2419.9</v>
          </cell>
          <cell r="E12">
            <v>122</v>
          </cell>
        </row>
        <row r="13">
          <cell r="B13">
            <v>3544.7</v>
          </cell>
          <cell r="E13">
            <v>117</v>
          </cell>
        </row>
        <row r="14">
          <cell r="B14">
            <v>3494.9</v>
          </cell>
          <cell r="E14">
            <v>111</v>
          </cell>
        </row>
        <row r="15">
          <cell r="B15">
            <v>4617</v>
          </cell>
          <cell r="E15">
            <v>103</v>
          </cell>
        </row>
        <row r="16">
          <cell r="B16">
            <v>4719.8</v>
          </cell>
          <cell r="E16">
            <v>95</v>
          </cell>
        </row>
        <row r="17">
          <cell r="B17">
            <v>4157.8</v>
          </cell>
          <cell r="E17">
            <v>95</v>
          </cell>
        </row>
        <row r="18">
          <cell r="B18">
            <v>6340.6</v>
          </cell>
          <cell r="E18">
            <v>89</v>
          </cell>
        </row>
        <row r="19">
          <cell r="B19">
            <v>5384.6</v>
          </cell>
          <cell r="E19">
            <v>84</v>
          </cell>
        </row>
        <row r="20">
          <cell r="B20">
            <v>3144.9</v>
          </cell>
          <cell r="E20">
            <v>85</v>
          </cell>
        </row>
        <row r="21">
          <cell r="B21">
            <v>4260.2</v>
          </cell>
          <cell r="E21">
            <v>71</v>
          </cell>
        </row>
      </sheetData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s1.1.1_1.1.2"/>
      <sheetName val="Data1.1.1"/>
      <sheetName val="GRAF spolu"/>
      <sheetName val="Data1.1.2"/>
      <sheetName val="Data 2013 z Eurostatu+ GRAF"/>
    </sheetNames>
    <sheetDataSet>
      <sheetData sheetId="0"/>
      <sheetData sheetId="1"/>
      <sheetData sheetId="2">
        <row r="3">
          <cell r="B3" t="str">
            <v>v zdraví</v>
          </cell>
        </row>
      </sheetData>
      <sheetData sheetId="3"/>
      <sheetData sheetId="4">
        <row r="2">
          <cell r="B2" t="str">
            <v>v zdraví</v>
          </cell>
          <cell r="C2" t="str">
            <v>s obmedzenou aktivitou</v>
          </cell>
        </row>
        <row r="3">
          <cell r="A3" t="str">
            <v>Litva</v>
          </cell>
          <cell r="B3">
            <v>59.2</v>
          </cell>
          <cell r="C3">
            <v>14.849999999999994</v>
          </cell>
        </row>
        <row r="4">
          <cell r="A4" t="str">
            <v>Lotyšsko</v>
          </cell>
          <cell r="B4">
            <v>52.95</v>
          </cell>
          <cell r="C4">
            <v>21.149999999999991</v>
          </cell>
        </row>
        <row r="5">
          <cell r="A5" t="str">
            <v>Bulharsko</v>
          </cell>
          <cell r="B5">
            <v>64.5</v>
          </cell>
          <cell r="C5">
            <v>10.449999999999989</v>
          </cell>
        </row>
        <row r="6">
          <cell r="A6" t="str">
            <v>Rumunsko</v>
          </cell>
          <cell r="B6">
            <v>58.25</v>
          </cell>
          <cell r="C6">
            <v>16.900000000000006</v>
          </cell>
        </row>
        <row r="7">
          <cell r="A7" t="str">
            <v>Maďarsko</v>
          </cell>
          <cell r="B7">
            <v>59.6</v>
          </cell>
          <cell r="C7">
            <v>16.050000000000004</v>
          </cell>
        </row>
        <row r="8">
          <cell r="A8" t="str">
            <v>Slovensko</v>
          </cell>
          <cell r="B8">
            <v>54.4</v>
          </cell>
          <cell r="C8">
            <v>22.1</v>
          </cell>
        </row>
        <row r="9">
          <cell r="A9" t="str">
            <v>Poľsko</v>
          </cell>
          <cell r="B9">
            <v>60.95</v>
          </cell>
          <cell r="C9">
            <v>16.149999999999991</v>
          </cell>
        </row>
        <row r="10">
          <cell r="A10" t="str">
            <v>Estónsko</v>
          </cell>
          <cell r="B10">
            <v>55.49</v>
          </cell>
          <cell r="C10">
            <v>21.75</v>
          </cell>
        </row>
        <row r="11">
          <cell r="A11" t="str">
            <v>Chorvátsko</v>
          </cell>
          <cell r="B11">
            <v>59</v>
          </cell>
          <cell r="C11">
            <v>18.75</v>
          </cell>
        </row>
        <row r="12">
          <cell r="A12" t="str">
            <v>Česko</v>
          </cell>
          <cell r="B12">
            <v>63.35</v>
          </cell>
          <cell r="C12">
            <v>14.899999999999999</v>
          </cell>
        </row>
        <row r="13">
          <cell r="A13" t="str">
            <v>Dánsko</v>
          </cell>
          <cell r="B13">
            <v>59.75</v>
          </cell>
          <cell r="C13">
            <v>20.490000000000002</v>
          </cell>
        </row>
        <row r="14">
          <cell r="A14" t="str">
            <v>Slovinsko</v>
          </cell>
          <cell r="B14">
            <v>58.489999999999995</v>
          </cell>
          <cell r="C14">
            <v>21.850000000000009</v>
          </cell>
        </row>
        <row r="15">
          <cell r="A15" t="str">
            <v>Nemecko</v>
          </cell>
          <cell r="B15">
            <v>57.4</v>
          </cell>
          <cell r="C15">
            <v>23.500000000000007</v>
          </cell>
        </row>
        <row r="16">
          <cell r="A16" t="str">
            <v>Írsko</v>
          </cell>
          <cell r="B16">
            <v>66.900000000000006</v>
          </cell>
          <cell r="C16">
            <v>14.149999999999991</v>
          </cell>
        </row>
        <row r="17">
          <cell r="A17" t="str">
            <v>Veľká Británia</v>
          </cell>
          <cell r="B17">
            <v>64.599999999999994</v>
          </cell>
          <cell r="C17">
            <v>16.450000000000017</v>
          </cell>
        </row>
        <row r="18">
          <cell r="A18" t="str">
            <v>Rakúsko</v>
          </cell>
          <cell r="B18">
            <v>59.95</v>
          </cell>
          <cell r="C18">
            <v>21.249999999999986</v>
          </cell>
        </row>
        <row r="19">
          <cell r="A19" t="str">
            <v>Holandsko</v>
          </cell>
          <cell r="B19">
            <v>59.45</v>
          </cell>
          <cell r="C19">
            <v>21.899999999999991</v>
          </cell>
        </row>
        <row r="20">
          <cell r="A20" t="str">
            <v>Grécko</v>
          </cell>
          <cell r="B20">
            <v>64.900000000000006</v>
          </cell>
          <cell r="C20">
            <v>16.449999999999989</v>
          </cell>
        </row>
        <row r="21">
          <cell r="A21" t="str">
            <v>Nórsko</v>
          </cell>
          <cell r="B21">
            <v>69.8</v>
          </cell>
          <cell r="C21">
            <v>12</v>
          </cell>
        </row>
        <row r="22">
          <cell r="A22" t="str">
            <v>Švédsko</v>
          </cell>
          <cell r="B22">
            <v>66.45</v>
          </cell>
          <cell r="C22">
            <v>15.549999999999997</v>
          </cell>
        </row>
        <row r="23">
          <cell r="A23" t="str">
            <v>Francúzsko</v>
          </cell>
          <cell r="B23">
            <v>63.7</v>
          </cell>
          <cell r="C23">
            <v>18.490000000000002</v>
          </cell>
        </row>
        <row r="24">
          <cell r="A24" t="str">
            <v>Taliansko</v>
          </cell>
          <cell r="B24">
            <v>61.51</v>
          </cell>
          <cell r="C24">
            <v>21.400000000000006</v>
          </cell>
        </row>
        <row r="25">
          <cell r="A25" t="str">
            <v>Švajčiarsko</v>
          </cell>
          <cell r="B25">
            <v>59.95</v>
          </cell>
          <cell r="C25">
            <v>22.899999999999991</v>
          </cell>
        </row>
        <row r="26">
          <cell r="A26" t="str">
            <v>Španielsko</v>
          </cell>
          <cell r="B26">
            <v>64.3</v>
          </cell>
          <cell r="C26">
            <v>18.850000000000009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s1.2.1_1.2.2"/>
      <sheetName val="GRAF spolu"/>
      <sheetName val="Hárok1"/>
      <sheetName val="Data 1.2.2"/>
      <sheetName val="Test"/>
      <sheetName val="Data z Eurostat Database"/>
      <sheetName val="Dáta 2013 + GRAF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 t="str">
            <v>v zdraví</v>
          </cell>
          <cell r="C2" t="str">
            <v>s obmedzenou aktivitou</v>
          </cell>
        </row>
        <row r="3">
          <cell r="A3" t="str">
            <v>Bulharsko</v>
          </cell>
          <cell r="B3">
            <v>9.3000000000000007</v>
          </cell>
          <cell r="C3">
            <v>6.7499999999999964</v>
          </cell>
        </row>
        <row r="4">
          <cell r="A4" t="str">
            <v>Lotyšsko</v>
          </cell>
          <cell r="B4">
            <v>4.0999999999999996</v>
          </cell>
          <cell r="C4">
            <v>12.15</v>
          </cell>
        </row>
        <row r="5">
          <cell r="A5" t="str">
            <v>Rumunsko</v>
          </cell>
          <cell r="B5">
            <v>5.5</v>
          </cell>
          <cell r="C5">
            <v>10.899999999999999</v>
          </cell>
        </row>
        <row r="6">
          <cell r="A6" t="str">
            <v>Maďarsko</v>
          </cell>
          <cell r="B6">
            <v>6.15</v>
          </cell>
          <cell r="C6">
            <v>10.299999999999999</v>
          </cell>
        </row>
        <row r="7">
          <cell r="A7" t="str">
            <v>Litva</v>
          </cell>
          <cell r="B7">
            <v>6.1</v>
          </cell>
          <cell r="C7">
            <v>10.549999999999999</v>
          </cell>
        </row>
        <row r="8">
          <cell r="A8" t="str">
            <v>Slovensko</v>
          </cell>
          <cell r="B8">
            <v>3.95</v>
          </cell>
          <cell r="C8">
            <v>12.8</v>
          </cell>
        </row>
        <row r="9">
          <cell r="A9" t="str">
            <v>Chorvátsko</v>
          </cell>
          <cell r="B9">
            <v>5.7</v>
          </cell>
          <cell r="C9">
            <v>11.500000000000004</v>
          </cell>
        </row>
        <row r="10">
          <cell r="A10" t="str">
            <v>Česko</v>
          </cell>
          <cell r="B10">
            <v>8.6999999999999993</v>
          </cell>
          <cell r="C10">
            <v>8.8000000000000007</v>
          </cell>
        </row>
        <row r="11">
          <cell r="A11" t="str">
            <v>Poľsko</v>
          </cell>
          <cell r="B11">
            <v>7.5</v>
          </cell>
          <cell r="C11">
            <v>10.199999999999999</v>
          </cell>
        </row>
        <row r="12">
          <cell r="A12" t="str">
            <v>Estónsko</v>
          </cell>
          <cell r="B12">
            <v>5.4</v>
          </cell>
          <cell r="C12">
            <v>12.35</v>
          </cell>
        </row>
        <row r="13">
          <cell r="A13" t="str">
            <v>Dánsko</v>
          </cell>
          <cell r="B13">
            <v>12.149999999999999</v>
          </cell>
          <cell r="C13">
            <v>6.8999999999999986</v>
          </cell>
        </row>
        <row r="14">
          <cell r="A14" t="str">
            <v>Slovinsko</v>
          </cell>
          <cell r="B14">
            <v>7.4</v>
          </cell>
          <cell r="C14">
            <v>11.899999999999997</v>
          </cell>
        </row>
        <row r="15">
          <cell r="A15" t="str">
            <v>Írsko</v>
          </cell>
          <cell r="B15">
            <v>11.5</v>
          </cell>
          <cell r="C15">
            <v>7.9500000000000028</v>
          </cell>
        </row>
        <row r="16">
          <cell r="A16" t="str">
            <v>Nemecko</v>
          </cell>
          <cell r="B16">
            <v>7</v>
          </cell>
          <cell r="C16">
            <v>12.649999999999999</v>
          </cell>
        </row>
        <row r="17">
          <cell r="A17" t="str">
            <v>Holandsko</v>
          </cell>
          <cell r="B17">
            <v>9.35</v>
          </cell>
          <cell r="C17">
            <v>10.35</v>
          </cell>
        </row>
        <row r="18">
          <cell r="A18" t="str">
            <v>Veľká Británia</v>
          </cell>
          <cell r="B18">
            <v>10.649999999999999</v>
          </cell>
          <cell r="C18">
            <v>9.1000000000000014</v>
          </cell>
        </row>
        <row r="19">
          <cell r="A19" t="str">
            <v>Rakúsko</v>
          </cell>
          <cell r="B19">
            <v>8.8500000000000014</v>
          </cell>
          <cell r="C19">
            <v>11</v>
          </cell>
        </row>
        <row r="20">
          <cell r="A20" t="str">
            <v>Nórsko</v>
          </cell>
          <cell r="B20">
            <v>14.9</v>
          </cell>
          <cell r="C20">
            <v>5.0499999999999989</v>
          </cell>
        </row>
        <row r="21">
          <cell r="A21" t="str">
            <v>Švédsko</v>
          </cell>
          <cell r="B21">
            <v>13.350000000000001</v>
          </cell>
          <cell r="C21">
            <v>6.6999999999999993</v>
          </cell>
        </row>
        <row r="22">
          <cell r="A22" t="str">
            <v>Grécko</v>
          </cell>
          <cell r="B22">
            <v>7.4</v>
          </cell>
          <cell r="C22">
            <v>12.749999999999998</v>
          </cell>
        </row>
        <row r="23">
          <cell r="A23" t="str">
            <v>Taliansko</v>
          </cell>
          <cell r="B23">
            <v>7.4</v>
          </cell>
          <cell r="C23">
            <v>13.35</v>
          </cell>
        </row>
        <row r="24">
          <cell r="A24" t="str">
            <v>Švajčiarsko</v>
          </cell>
          <cell r="B24">
            <v>10.5</v>
          </cell>
          <cell r="C24">
            <v>10.399999999999999</v>
          </cell>
        </row>
        <row r="25">
          <cell r="A25" t="str">
            <v>Španielsko</v>
          </cell>
          <cell r="B25">
            <v>9.35</v>
          </cell>
          <cell r="C25">
            <v>11.949999999999998</v>
          </cell>
        </row>
        <row r="26">
          <cell r="A26" t="str">
            <v>Francúzsko</v>
          </cell>
          <cell r="B26">
            <v>10.25</v>
          </cell>
          <cell r="C26">
            <v>11.200000000000003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ty limitations_EU"/>
      <sheetName val="GRAF"/>
    </sheetNames>
    <sheetDataSet>
      <sheetData sheetId="0"/>
      <sheetData sheetId="1">
        <row r="4">
          <cell r="A4" t="str">
            <v>Slovensko</v>
          </cell>
          <cell r="B4">
            <v>78.400000000000006</v>
          </cell>
        </row>
        <row r="5">
          <cell r="A5" t="str">
            <v>Estónsko</v>
          </cell>
          <cell r="B5">
            <v>68.7</v>
          </cell>
        </row>
        <row r="6">
          <cell r="A6" t="str">
            <v>Rumunsko</v>
          </cell>
          <cell r="B6">
            <v>66</v>
          </cell>
        </row>
        <row r="7">
          <cell r="A7" t="str">
            <v>Lotyšsko</v>
          </cell>
          <cell r="B7">
            <v>64.5</v>
          </cell>
        </row>
        <row r="8">
          <cell r="A8" t="str">
            <v>Litva</v>
          </cell>
          <cell r="B8">
            <v>64.2</v>
          </cell>
        </row>
        <row r="9">
          <cell r="A9" t="str">
            <v>Nemecko</v>
          </cell>
          <cell r="B9">
            <v>62.3</v>
          </cell>
        </row>
        <row r="10">
          <cell r="A10" t="str">
            <v>Taliansko</v>
          </cell>
          <cell r="B10">
            <v>62</v>
          </cell>
        </row>
        <row r="11">
          <cell r="A11" t="str">
            <v>Slovinsko</v>
          </cell>
          <cell r="B11">
            <v>61.3</v>
          </cell>
        </row>
        <row r="12">
          <cell r="A12" t="str">
            <v>Maďarsko</v>
          </cell>
          <cell r="B12">
            <v>59.6</v>
          </cell>
        </row>
        <row r="13">
          <cell r="A13" t="str">
            <v>Poľsko</v>
          </cell>
          <cell r="B13">
            <v>55.9</v>
          </cell>
        </row>
        <row r="14">
          <cell r="A14" t="str">
            <v>Rakúsko</v>
          </cell>
          <cell r="B14">
            <v>50.5</v>
          </cell>
        </row>
        <row r="15">
          <cell r="A15" t="str">
            <v>Francúzsko</v>
          </cell>
          <cell r="B15">
            <v>50.4</v>
          </cell>
        </row>
        <row r="16">
          <cell r="A16" t="str">
            <v>Česko</v>
          </cell>
          <cell r="B16">
            <v>48.1</v>
          </cell>
        </row>
        <row r="17">
          <cell r="A17" t="str">
            <v>Holandsko</v>
          </cell>
          <cell r="B17">
            <v>45.9</v>
          </cell>
        </row>
        <row r="18">
          <cell r="A18" t="str">
            <v>Veľká Británia</v>
          </cell>
          <cell r="B18">
            <v>43.5</v>
          </cell>
        </row>
        <row r="19">
          <cell r="A19" t="str">
            <v>Bulharsko</v>
          </cell>
          <cell r="B19">
            <v>41.4</v>
          </cell>
        </row>
        <row r="20">
          <cell r="A20" t="str">
            <v>Írsko</v>
          </cell>
          <cell r="B20">
            <v>38.700000000000003</v>
          </cell>
        </row>
        <row r="21">
          <cell r="A21" t="str">
            <v>Švajčiarsko</v>
          </cell>
          <cell r="B21">
            <v>30.5</v>
          </cell>
        </row>
        <row r="22">
          <cell r="A22" t="str">
            <v>Švédsko</v>
          </cell>
          <cell r="B22">
            <v>24.7</v>
          </cell>
        </row>
        <row r="23">
          <cell r="A23" t="str">
            <v>Nórsko</v>
          </cell>
          <cell r="B23">
            <v>18.7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ty limitations_EU"/>
      <sheetName val="GRAF"/>
    </sheetNames>
    <sheetDataSet>
      <sheetData sheetId="0"/>
      <sheetData sheetId="1">
        <row r="4">
          <cell r="A4" t="str">
            <v>Slovensko</v>
          </cell>
          <cell r="B4">
            <v>78.400000000000006</v>
          </cell>
        </row>
        <row r="5">
          <cell r="A5" t="str">
            <v>Estónsko</v>
          </cell>
          <cell r="B5">
            <v>68.7</v>
          </cell>
        </row>
        <row r="6">
          <cell r="A6" t="str">
            <v>Rumunsko</v>
          </cell>
          <cell r="B6">
            <v>66</v>
          </cell>
        </row>
        <row r="7">
          <cell r="A7" t="str">
            <v>Lotyšsko</v>
          </cell>
          <cell r="B7">
            <v>64.5</v>
          </cell>
        </row>
        <row r="8">
          <cell r="A8" t="str">
            <v>Litva</v>
          </cell>
          <cell r="B8">
            <v>64.2</v>
          </cell>
        </row>
        <row r="9">
          <cell r="A9" t="str">
            <v>Nemecko</v>
          </cell>
          <cell r="B9">
            <v>62.3</v>
          </cell>
        </row>
        <row r="10">
          <cell r="A10" t="str">
            <v>Taliansko</v>
          </cell>
          <cell r="B10">
            <v>62</v>
          </cell>
        </row>
        <row r="11">
          <cell r="A11" t="str">
            <v>Slovinsko</v>
          </cell>
          <cell r="B11">
            <v>61.3</v>
          </cell>
        </row>
        <row r="12">
          <cell r="A12" t="str">
            <v>Maďarsko</v>
          </cell>
          <cell r="B12">
            <v>59.6</v>
          </cell>
        </row>
        <row r="13">
          <cell r="A13" t="str">
            <v>Poľsko</v>
          </cell>
          <cell r="B13">
            <v>55.9</v>
          </cell>
        </row>
        <row r="14">
          <cell r="A14" t="str">
            <v>Rakúsko</v>
          </cell>
          <cell r="B14">
            <v>50.5</v>
          </cell>
        </row>
        <row r="15">
          <cell r="A15" t="str">
            <v>Francúzsko</v>
          </cell>
          <cell r="B15">
            <v>50.4</v>
          </cell>
        </row>
        <row r="16">
          <cell r="A16" t="str">
            <v>Česko</v>
          </cell>
          <cell r="B16">
            <v>48.1</v>
          </cell>
        </row>
        <row r="17">
          <cell r="A17" t="str">
            <v>Holandsko</v>
          </cell>
          <cell r="B17">
            <v>45.9</v>
          </cell>
        </row>
        <row r="18">
          <cell r="A18" t="str">
            <v>Veľká Británia</v>
          </cell>
          <cell r="B18">
            <v>43.5</v>
          </cell>
        </row>
        <row r="19">
          <cell r="A19" t="str">
            <v>Bulharsko</v>
          </cell>
          <cell r="B19">
            <v>41.4</v>
          </cell>
        </row>
        <row r="20">
          <cell r="A20" t="str">
            <v>Írsko</v>
          </cell>
          <cell r="B20">
            <v>38.700000000000003</v>
          </cell>
        </row>
        <row r="21">
          <cell r="A21" t="str">
            <v>Švajčiarsko</v>
          </cell>
          <cell r="B21">
            <v>30.5</v>
          </cell>
        </row>
        <row r="22">
          <cell r="A22" t="str">
            <v>Švédsko</v>
          </cell>
          <cell r="B22">
            <v>24.7</v>
          </cell>
        </row>
        <row r="23">
          <cell r="A23" t="str">
            <v>Nórsko</v>
          </cell>
          <cell r="B23">
            <v>18.7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v_HSIND012100_07022015_164836"/>
      <sheetName val="Hárok1"/>
    </sheetNames>
    <sheetDataSet>
      <sheetData sheetId="0"/>
      <sheetData sheetId="1">
        <row r="4">
          <cell r="A4" t="str">
            <v>Bulharsko</v>
          </cell>
          <cell r="B4">
            <v>1181.3</v>
          </cell>
        </row>
        <row r="5">
          <cell r="A5" t="str">
            <v>Rumunsko</v>
          </cell>
          <cell r="B5">
            <v>1040.3</v>
          </cell>
        </row>
        <row r="6">
          <cell r="A6" t="str">
            <v>Litva</v>
          </cell>
          <cell r="B6">
            <v>911.4</v>
          </cell>
        </row>
        <row r="7">
          <cell r="A7" t="str">
            <v>Lotyšsko</v>
          </cell>
          <cell r="B7">
            <v>891.3</v>
          </cell>
        </row>
        <row r="8">
          <cell r="A8" t="str">
            <v>Maďarsko</v>
          </cell>
          <cell r="B8">
            <v>778.9</v>
          </cell>
        </row>
        <row r="9">
          <cell r="A9" t="str">
            <v>Estónsko</v>
          </cell>
          <cell r="B9">
            <v>748.2</v>
          </cell>
        </row>
        <row r="10">
          <cell r="A10" t="str">
            <v>Slovensko</v>
          </cell>
          <cell r="B10">
            <v>743.6</v>
          </cell>
        </row>
        <row r="11">
          <cell r="A11" t="str">
            <v>Česko</v>
          </cell>
          <cell r="B11">
            <v>713.2</v>
          </cell>
        </row>
        <row r="12">
          <cell r="A12" t="str">
            <v>Poľsko</v>
          </cell>
          <cell r="B12">
            <v>638.1</v>
          </cell>
        </row>
        <row r="13">
          <cell r="A13" t="str">
            <v>Slovinsko</v>
          </cell>
          <cell r="B13">
            <v>463.1</v>
          </cell>
        </row>
        <row r="14">
          <cell r="A14" t="str">
            <v>Grécko</v>
          </cell>
          <cell r="B14">
            <v>445.5</v>
          </cell>
        </row>
        <row r="15">
          <cell r="A15" t="str">
            <v>Rakúsko</v>
          </cell>
          <cell r="B15">
            <v>437.3</v>
          </cell>
        </row>
        <row r="16">
          <cell r="A16" t="str">
            <v>Nemecko</v>
          </cell>
          <cell r="B16">
            <v>406.1</v>
          </cell>
        </row>
        <row r="17">
          <cell r="A17" t="str">
            <v>Švédsko</v>
          </cell>
          <cell r="B17">
            <v>376.2</v>
          </cell>
        </row>
        <row r="18">
          <cell r="A18" t="str">
            <v>Írsko</v>
          </cell>
          <cell r="B18">
            <v>352.8</v>
          </cell>
        </row>
        <row r="19">
          <cell r="A19" t="str">
            <v>Taliansko</v>
          </cell>
          <cell r="B19">
            <v>343.8</v>
          </cell>
        </row>
        <row r="20">
          <cell r="A20" t="str">
            <v>Nórsko</v>
          </cell>
          <cell r="B20">
            <v>314.5</v>
          </cell>
        </row>
        <row r="21">
          <cell r="A21" t="str">
            <v>Švajčiarsko</v>
          </cell>
          <cell r="B21">
            <v>301.10000000000002</v>
          </cell>
        </row>
        <row r="22">
          <cell r="A22" t="str">
            <v>Dánsko</v>
          </cell>
          <cell r="B22">
            <v>293.8</v>
          </cell>
        </row>
        <row r="23">
          <cell r="A23" t="str">
            <v>Holandsko</v>
          </cell>
          <cell r="B23">
            <v>293.39999999999998</v>
          </cell>
        </row>
        <row r="24">
          <cell r="A24" t="str">
            <v>Veľká Británia</v>
          </cell>
          <cell r="B24">
            <v>284.89999999999998</v>
          </cell>
        </row>
        <row r="25">
          <cell r="A25" t="str">
            <v>Španielsko</v>
          </cell>
          <cell r="B25">
            <v>271.8</v>
          </cell>
        </row>
        <row r="26">
          <cell r="A26" t="str">
            <v>Francúzsko</v>
          </cell>
          <cell r="B26">
            <v>222.7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v_HSIND012040_07022015_171258"/>
      <sheetName val="Hárok1"/>
    </sheetNames>
    <sheetDataSet>
      <sheetData sheetId="0"/>
      <sheetData sheetId="1">
        <row r="3">
          <cell r="A3" t="str">
            <v>Maďarsko</v>
          </cell>
          <cell r="B3">
            <v>357.3</v>
          </cell>
        </row>
        <row r="4">
          <cell r="A4" t="str">
            <v>Chorvátsko</v>
          </cell>
          <cell r="B4">
            <v>339.2</v>
          </cell>
        </row>
        <row r="5">
          <cell r="A5" t="str">
            <v>Slovensko</v>
          </cell>
          <cell r="B5">
            <v>325.8</v>
          </cell>
        </row>
        <row r="6">
          <cell r="A6" t="str">
            <v>Dánsko</v>
          </cell>
          <cell r="B6">
            <v>317.3</v>
          </cell>
        </row>
        <row r="7">
          <cell r="A7" t="str">
            <v>Česko</v>
          </cell>
          <cell r="B7">
            <v>301.2</v>
          </cell>
        </row>
        <row r="8">
          <cell r="A8" t="str">
            <v>Holandsko</v>
          </cell>
          <cell r="B8">
            <v>300.3</v>
          </cell>
        </row>
        <row r="9">
          <cell r="A9" t="str">
            <v>Írsko</v>
          </cell>
          <cell r="B9">
            <v>298.8</v>
          </cell>
        </row>
        <row r="10">
          <cell r="A10" t="str">
            <v>Poľsko</v>
          </cell>
          <cell r="B10">
            <v>296.5</v>
          </cell>
        </row>
        <row r="11">
          <cell r="A11" t="str">
            <v>Veľká Británia</v>
          </cell>
          <cell r="B11">
            <v>286.39999999999998</v>
          </cell>
        </row>
        <row r="12">
          <cell r="A12" t="str">
            <v>Nórsko</v>
          </cell>
          <cell r="B12">
            <v>264.39999999999998</v>
          </cell>
        </row>
        <row r="13">
          <cell r="A13" t="str">
            <v>Taliansko</v>
          </cell>
          <cell r="B13">
            <v>260.7</v>
          </cell>
        </row>
        <row r="14">
          <cell r="A14" t="str">
            <v>Nemecko</v>
          </cell>
          <cell r="B14">
            <v>257.39999999999998</v>
          </cell>
        </row>
        <row r="15">
          <cell r="A15" t="str">
            <v>Rakúsko</v>
          </cell>
          <cell r="B15">
            <v>255.9</v>
          </cell>
        </row>
        <row r="16">
          <cell r="A16" t="str">
            <v>Francúzsko</v>
          </cell>
          <cell r="B16">
            <v>252.7</v>
          </cell>
        </row>
        <row r="17">
          <cell r="A17" t="str">
            <v>Grécko</v>
          </cell>
          <cell r="B17">
            <v>244.4</v>
          </cell>
        </row>
        <row r="18">
          <cell r="A18" t="str">
            <v>Španielsko</v>
          </cell>
          <cell r="B18">
            <v>244.1</v>
          </cell>
        </row>
        <row r="19">
          <cell r="A19" t="str">
            <v>Švédsko</v>
          </cell>
          <cell r="B19">
            <v>238.1</v>
          </cell>
        </row>
        <row r="20">
          <cell r="A20" t="str">
            <v>Švajčiarsko</v>
          </cell>
          <cell r="B20">
            <v>229.7</v>
          </cell>
        </row>
        <row r="21">
          <cell r="A21" t="str">
            <v>Bulharsko</v>
          </cell>
          <cell r="B21">
            <v>229</v>
          </cell>
        </row>
        <row r="22">
          <cell r="A22" t="str">
            <v>Fínsko</v>
          </cell>
          <cell r="B22">
            <v>225.8</v>
          </cell>
        </row>
        <row r="23">
          <cell r="A23" t="str">
            <v>Cyprus</v>
          </cell>
          <cell r="B23">
            <v>195.8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tential years of life lost"/>
      <sheetName val="GRAF porovn PYLL"/>
      <sheetName val="Graf CEE vývoj"/>
      <sheetName val="Potential years of life lost 2"/>
    </sheetNames>
    <sheetDataSet>
      <sheetData sheetId="0"/>
      <sheetData sheetId="1"/>
      <sheetData sheetId="2">
        <row r="3">
          <cell r="B3" t="str">
            <v>1992</v>
          </cell>
          <cell r="F3">
            <v>1996</v>
          </cell>
          <cell r="J3" t="str">
            <v>2000</v>
          </cell>
          <cell r="N3" t="str">
            <v>2004</v>
          </cell>
          <cell r="R3" t="str">
            <v>2008</v>
          </cell>
          <cell r="V3" t="str">
            <v>2012</v>
          </cell>
        </row>
        <row r="4">
          <cell r="A4" t="str">
            <v>Maďarsko</v>
          </cell>
          <cell r="B4">
            <v>10508.1</v>
          </cell>
          <cell r="C4">
            <v>10493.5</v>
          </cell>
          <cell r="D4">
            <v>10136.1</v>
          </cell>
          <cell r="E4">
            <v>9748</v>
          </cell>
          <cell r="F4">
            <v>9016.4</v>
          </cell>
          <cell r="G4">
            <v>8753.9</v>
          </cell>
          <cell r="H4">
            <v>8908.2999999999993</v>
          </cell>
          <cell r="I4">
            <v>8792</v>
          </cell>
          <cell r="J4">
            <v>8344.6</v>
          </cell>
          <cell r="K4">
            <v>7673.5</v>
          </cell>
          <cell r="L4">
            <v>7591.3</v>
          </cell>
          <cell r="M4">
            <v>7463.9</v>
          </cell>
          <cell r="N4">
            <v>7260.9</v>
          </cell>
          <cell r="O4">
            <v>7220.9</v>
          </cell>
          <cell r="P4">
            <v>6947.9</v>
          </cell>
          <cell r="Q4">
            <v>6894.1</v>
          </cell>
          <cell r="R4">
            <v>6497.4</v>
          </cell>
          <cell r="S4">
            <v>6286.5</v>
          </cell>
          <cell r="T4">
            <v>5961.9</v>
          </cell>
          <cell r="U4">
            <v>5712.5</v>
          </cell>
          <cell r="V4">
            <v>5464</v>
          </cell>
        </row>
        <row r="5">
          <cell r="A5" t="str">
            <v>Poľsko</v>
          </cell>
          <cell r="B5">
            <v>8638.1</v>
          </cell>
          <cell r="C5">
            <v>8048.4</v>
          </cell>
          <cell r="D5">
            <v>8158.1</v>
          </cell>
          <cell r="E5">
            <v>7993.6</v>
          </cell>
          <cell r="F5">
            <v>7598.1</v>
          </cell>
          <cell r="G5">
            <v>7400</v>
          </cell>
          <cell r="H5">
            <v>7200</v>
          </cell>
          <cell r="I5">
            <v>7069.4</v>
          </cell>
          <cell r="J5">
            <v>6616.1</v>
          </cell>
          <cell r="K5">
            <v>6386.6</v>
          </cell>
          <cell r="L5">
            <v>6222.4</v>
          </cell>
          <cell r="M5">
            <v>6049.1</v>
          </cell>
          <cell r="N5">
            <v>6053.6</v>
          </cell>
          <cell r="O5">
            <v>6018.5</v>
          </cell>
          <cell r="P5">
            <v>5975.1</v>
          </cell>
          <cell r="Q5">
            <v>5969.3</v>
          </cell>
          <cell r="R5">
            <v>5839.1</v>
          </cell>
          <cell r="S5">
            <v>5637.1</v>
          </cell>
          <cell r="T5">
            <v>5264.4</v>
          </cell>
          <cell r="U5">
            <v>5171</v>
          </cell>
          <cell r="V5">
            <v>5081</v>
          </cell>
        </row>
        <row r="6">
          <cell r="A6" t="str">
            <v>Slovensko</v>
          </cell>
          <cell r="B6">
            <v>7909.7</v>
          </cell>
          <cell r="C6">
            <v>7385.3</v>
          </cell>
          <cell r="D6">
            <v>7192.5</v>
          </cell>
          <cell r="E6">
            <v>7150.1</v>
          </cell>
          <cell r="F6">
            <v>6816.6</v>
          </cell>
          <cell r="G6">
            <v>6864.6</v>
          </cell>
          <cell r="H6">
            <v>6980.8</v>
          </cell>
          <cell r="I6">
            <v>6698.5</v>
          </cell>
          <cell r="J6">
            <v>6478.9</v>
          </cell>
          <cell r="K6">
            <v>6176.5</v>
          </cell>
          <cell r="L6">
            <v>6198.2</v>
          </cell>
          <cell r="M6">
            <v>6165.1</v>
          </cell>
          <cell r="N6">
            <v>5857.8</v>
          </cell>
          <cell r="O6">
            <v>5885.6</v>
          </cell>
          <cell r="P6">
            <v>5746.9</v>
          </cell>
          <cell r="Q6">
            <v>5776.4</v>
          </cell>
          <cell r="R6">
            <v>5599.7</v>
          </cell>
          <cell r="S6">
            <v>5384.5</v>
          </cell>
          <cell r="T6">
            <v>5113.8999999999996</v>
          </cell>
        </row>
        <row r="7">
          <cell r="A7" t="str">
            <v>ČR</v>
          </cell>
          <cell r="B7">
            <v>6930.4</v>
          </cell>
          <cell r="C7">
            <v>6480.6</v>
          </cell>
          <cell r="D7">
            <v>6345.9</v>
          </cell>
          <cell r="E7">
            <v>6226.7</v>
          </cell>
          <cell r="F7">
            <v>5800.5</v>
          </cell>
          <cell r="G7">
            <v>5810</v>
          </cell>
          <cell r="H7">
            <v>5370.3</v>
          </cell>
          <cell r="I7">
            <v>5243.5</v>
          </cell>
          <cell r="J7">
            <v>5151</v>
          </cell>
          <cell r="K7">
            <v>4963.8999999999996</v>
          </cell>
          <cell r="L7">
            <v>4936.8</v>
          </cell>
          <cell r="M7">
            <v>4917.3999999999996</v>
          </cell>
          <cell r="N7">
            <v>4695.6000000000004</v>
          </cell>
          <cell r="O7">
            <v>4576.3</v>
          </cell>
          <cell r="P7">
            <v>4352.6000000000004</v>
          </cell>
          <cell r="Q7">
            <v>4281.6000000000004</v>
          </cell>
          <cell r="R7">
            <v>4165</v>
          </cell>
          <cell r="S7">
            <v>4053.3</v>
          </cell>
          <cell r="T7">
            <v>3942.2</v>
          </cell>
          <cell r="U7">
            <v>3849.8</v>
          </cell>
          <cell r="V7">
            <v>3725.5</v>
          </cell>
        </row>
        <row r="9">
          <cell r="A9" t="str">
            <v>Rakúsko</v>
          </cell>
          <cell r="B9">
            <v>5193</v>
          </cell>
          <cell r="C9">
            <v>5107.8999999999996</v>
          </cell>
          <cell r="D9">
            <v>4977.3999999999996</v>
          </cell>
          <cell r="E9">
            <v>4771.8</v>
          </cell>
          <cell r="F9">
            <v>4588.8</v>
          </cell>
          <cell r="G9">
            <v>4338.7</v>
          </cell>
          <cell r="H9">
            <v>4192.8999999999996</v>
          </cell>
          <cell r="I9">
            <v>4109.8</v>
          </cell>
          <cell r="J9">
            <v>4098.3999999999996</v>
          </cell>
          <cell r="K9">
            <v>3917.7</v>
          </cell>
          <cell r="L9">
            <v>3766.4</v>
          </cell>
          <cell r="M9">
            <v>3770</v>
          </cell>
          <cell r="N9">
            <v>3643.9</v>
          </cell>
          <cell r="O9">
            <v>3542.9</v>
          </cell>
          <cell r="P9">
            <v>3326.9</v>
          </cell>
          <cell r="Q9">
            <v>3271.1</v>
          </cell>
          <cell r="R9">
            <v>3175.1</v>
          </cell>
          <cell r="S9">
            <v>3272.4</v>
          </cell>
          <cell r="T9">
            <v>3219.7</v>
          </cell>
          <cell r="U9">
            <v>3068.2</v>
          </cell>
          <cell r="V9">
            <v>2935.2</v>
          </cell>
        </row>
      </sheetData>
      <sheetData sheetId="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s2.5.1_2.5.3"/>
      <sheetName val="Data2.5.1"/>
      <sheetName val="GRAF"/>
      <sheetName val="HFA-DB_WHO data 2005"/>
    </sheetNames>
    <sheetDataSet>
      <sheetData sheetId="0"/>
      <sheetData sheetId="1"/>
      <sheetData sheetId="2">
        <row r="6">
          <cell r="B6" t="str">
            <v>ovocie</v>
          </cell>
          <cell r="C6" t="str">
            <v>zelenina</v>
          </cell>
        </row>
        <row r="7">
          <cell r="A7" t="str">
            <v>Bulharsko</v>
          </cell>
          <cell r="B7">
            <v>57.97</v>
          </cell>
          <cell r="C7">
            <v>74.680000000000007</v>
          </cell>
        </row>
        <row r="8">
          <cell r="A8" t="str">
            <v>Česko</v>
          </cell>
          <cell r="B8">
            <v>70.680000000000007</v>
          </cell>
          <cell r="C8">
            <v>74.92</v>
          </cell>
        </row>
        <row r="9">
          <cell r="A9" t="str">
            <v>Slovensko</v>
          </cell>
          <cell r="B9">
            <v>65.03</v>
          </cell>
          <cell r="C9">
            <v>89.81</v>
          </cell>
        </row>
        <row r="10">
          <cell r="A10" t="str">
            <v>Poľsko</v>
          </cell>
          <cell r="B10">
            <v>50.01</v>
          </cell>
          <cell r="C10">
            <v>130.26</v>
          </cell>
        </row>
        <row r="11">
          <cell r="A11" t="str">
            <v>Nemecko</v>
          </cell>
          <cell r="B11">
            <v>88</v>
          </cell>
          <cell r="C11">
            <v>94.46</v>
          </cell>
        </row>
        <row r="12">
          <cell r="A12" t="str">
            <v>Maďarsko</v>
          </cell>
          <cell r="B12">
            <v>85.01</v>
          </cell>
          <cell r="C12">
            <v>110.08</v>
          </cell>
        </row>
        <row r="13">
          <cell r="A13" t="str">
            <v>Švédsko</v>
          </cell>
          <cell r="B13">
            <v>117.22</v>
          </cell>
          <cell r="C13">
            <v>88.41</v>
          </cell>
        </row>
        <row r="14">
          <cell r="A14" t="str">
            <v>Rumunsko</v>
          </cell>
          <cell r="B14">
            <v>58.77</v>
          </cell>
          <cell r="C14">
            <v>151.36000000000001</v>
          </cell>
        </row>
        <row r="15">
          <cell r="A15" t="str">
            <v>Francúzsko</v>
          </cell>
          <cell r="B15">
            <v>116.84</v>
          </cell>
          <cell r="C15">
            <v>98.2</v>
          </cell>
        </row>
        <row r="16">
          <cell r="A16" t="str">
            <v>Veľká Británia</v>
          </cell>
          <cell r="B16">
            <v>127.23</v>
          </cell>
          <cell r="C16">
            <v>91.82</v>
          </cell>
        </row>
        <row r="17">
          <cell r="A17" t="str">
            <v>Írsko</v>
          </cell>
          <cell r="B17">
            <v>140.94999999999999</v>
          </cell>
          <cell r="C17">
            <v>79.400000000000006</v>
          </cell>
        </row>
        <row r="18">
          <cell r="A18" t="str">
            <v>Nórsko</v>
          </cell>
          <cell r="B18">
            <v>142.49</v>
          </cell>
          <cell r="C18">
            <v>78.3</v>
          </cell>
        </row>
        <row r="19">
          <cell r="A19" t="str">
            <v>Holandsko</v>
          </cell>
          <cell r="B19">
            <v>136.4</v>
          </cell>
          <cell r="C19">
            <v>103.25</v>
          </cell>
        </row>
        <row r="20">
          <cell r="A20" t="str">
            <v>Španielsko</v>
          </cell>
          <cell r="B20">
            <v>88.04</v>
          </cell>
          <cell r="C20">
            <v>155.75</v>
          </cell>
        </row>
        <row r="21">
          <cell r="A21" t="str">
            <v>Rakúsko</v>
          </cell>
          <cell r="B21">
            <v>156.04</v>
          </cell>
          <cell r="C21">
            <v>95.87</v>
          </cell>
        </row>
        <row r="22">
          <cell r="A22" t="str">
            <v>Taliansko</v>
          </cell>
          <cell r="B22">
            <v>144.16999999999999</v>
          </cell>
          <cell r="C22">
            <v>151.9</v>
          </cell>
        </row>
        <row r="23">
          <cell r="A23" t="str">
            <v>Turecko</v>
          </cell>
          <cell r="B23">
            <v>110.6</v>
          </cell>
          <cell r="C23">
            <v>223.77</v>
          </cell>
        </row>
        <row r="24">
          <cell r="A24" t="str">
            <v>Grécko</v>
          </cell>
          <cell r="B24">
            <v>164.26</v>
          </cell>
          <cell r="C24">
            <v>240.7</v>
          </cell>
        </row>
      </sheetData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s2.5.1_2.5.3"/>
      <sheetName val="Data2.5.1"/>
      <sheetName val="GRAF"/>
      <sheetName val="HFA-DB_WHO data 2005"/>
    </sheetNames>
    <sheetDataSet>
      <sheetData sheetId="0"/>
      <sheetData sheetId="1"/>
      <sheetData sheetId="2">
        <row r="6">
          <cell r="B6" t="str">
            <v>ovocie</v>
          </cell>
          <cell r="C6" t="str">
            <v>zelenina</v>
          </cell>
        </row>
        <row r="7">
          <cell r="A7" t="str">
            <v>Bulharsko</v>
          </cell>
          <cell r="B7">
            <v>57.97</v>
          </cell>
          <cell r="C7">
            <v>74.680000000000007</v>
          </cell>
        </row>
        <row r="8">
          <cell r="A8" t="str">
            <v>Česko</v>
          </cell>
          <cell r="B8">
            <v>70.680000000000007</v>
          </cell>
          <cell r="C8">
            <v>74.92</v>
          </cell>
        </row>
        <row r="9">
          <cell r="A9" t="str">
            <v>Slovensko</v>
          </cell>
          <cell r="B9">
            <v>65.03</v>
          </cell>
          <cell r="C9">
            <v>89.81</v>
          </cell>
        </row>
        <row r="10">
          <cell r="A10" t="str">
            <v>Poľsko</v>
          </cell>
          <cell r="B10">
            <v>50.01</v>
          </cell>
          <cell r="C10">
            <v>130.26</v>
          </cell>
        </row>
        <row r="11">
          <cell r="A11" t="str">
            <v>Nemecko</v>
          </cell>
          <cell r="B11">
            <v>88</v>
          </cell>
          <cell r="C11">
            <v>94.46</v>
          </cell>
        </row>
        <row r="12">
          <cell r="A12" t="str">
            <v>Maďarsko</v>
          </cell>
          <cell r="B12">
            <v>85.01</v>
          </cell>
          <cell r="C12">
            <v>110.08</v>
          </cell>
        </row>
        <row r="13">
          <cell r="A13" t="str">
            <v>Švédsko</v>
          </cell>
          <cell r="B13">
            <v>117.22</v>
          </cell>
          <cell r="C13">
            <v>88.41</v>
          </cell>
        </row>
        <row r="14">
          <cell r="A14" t="str">
            <v>Rumunsko</v>
          </cell>
          <cell r="B14">
            <v>58.77</v>
          </cell>
          <cell r="C14">
            <v>151.36000000000001</v>
          </cell>
        </row>
        <row r="15">
          <cell r="A15" t="str">
            <v>Francúzsko</v>
          </cell>
          <cell r="B15">
            <v>116.84</v>
          </cell>
          <cell r="C15">
            <v>98.2</v>
          </cell>
        </row>
        <row r="16">
          <cell r="A16" t="str">
            <v>Veľká Británia</v>
          </cell>
          <cell r="B16">
            <v>127.23</v>
          </cell>
          <cell r="C16">
            <v>91.82</v>
          </cell>
        </row>
        <row r="17">
          <cell r="A17" t="str">
            <v>Írsko</v>
          </cell>
          <cell r="B17">
            <v>140.94999999999999</v>
          </cell>
          <cell r="C17">
            <v>79.400000000000006</v>
          </cell>
        </row>
        <row r="18">
          <cell r="A18" t="str">
            <v>Nórsko</v>
          </cell>
          <cell r="B18">
            <v>142.49</v>
          </cell>
          <cell r="C18">
            <v>78.3</v>
          </cell>
        </row>
        <row r="19">
          <cell r="A19" t="str">
            <v>Holandsko</v>
          </cell>
          <cell r="B19">
            <v>136.4</v>
          </cell>
          <cell r="C19">
            <v>103.25</v>
          </cell>
        </row>
        <row r="20">
          <cell r="A20" t="str">
            <v>Španielsko</v>
          </cell>
          <cell r="B20">
            <v>88.04</v>
          </cell>
          <cell r="C20">
            <v>155.75</v>
          </cell>
        </row>
        <row r="21">
          <cell r="A21" t="str">
            <v>Rakúsko</v>
          </cell>
          <cell r="B21">
            <v>156.04</v>
          </cell>
          <cell r="C21">
            <v>95.87</v>
          </cell>
        </row>
        <row r="22">
          <cell r="A22" t="str">
            <v>Taliansko</v>
          </cell>
          <cell r="B22">
            <v>144.16999999999999</v>
          </cell>
          <cell r="C22">
            <v>151.9</v>
          </cell>
        </row>
        <row r="23">
          <cell r="A23" t="str">
            <v>Turecko</v>
          </cell>
          <cell r="B23">
            <v>110.6</v>
          </cell>
          <cell r="C23">
            <v>223.77</v>
          </cell>
        </row>
        <row r="24">
          <cell r="A24" t="str">
            <v>Grécko</v>
          </cell>
          <cell r="B24">
            <v>164.26</v>
          </cell>
          <cell r="C24">
            <v>240.7</v>
          </cell>
        </row>
      </sheetData>
      <sheetData sheetId="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Hárok1"/>
      <sheetName val="GRAF"/>
    </sheetNames>
    <sheetDataSet>
      <sheetData sheetId="0"/>
      <sheetData sheetId="1"/>
      <sheetData sheetId="2">
        <row r="3">
          <cell r="B3" t="str">
            <v>muži</v>
          </cell>
          <cell r="C3" t="str">
            <v>ženy</v>
          </cell>
        </row>
        <row r="4">
          <cell r="A4" t="str">
            <v>Grécko</v>
          </cell>
          <cell r="B4">
            <v>78.7</v>
          </cell>
          <cell r="C4">
            <v>70.599999999999994</v>
          </cell>
        </row>
        <row r="5">
          <cell r="A5" t="str">
            <v>Veľká Británia</v>
          </cell>
          <cell r="B5">
            <v>77.900000000000006</v>
          </cell>
          <cell r="C5">
            <v>71.099999999999994</v>
          </cell>
        </row>
        <row r="6">
          <cell r="A6" t="str">
            <v>Rakúsko</v>
          </cell>
          <cell r="B6">
            <v>77.7</v>
          </cell>
          <cell r="C6">
            <v>67.599999999999994</v>
          </cell>
        </row>
        <row r="7">
          <cell r="A7" t="str">
            <v>Nemecko</v>
          </cell>
          <cell r="B7">
            <v>77.2</v>
          </cell>
          <cell r="C7">
            <v>68.099999999999994</v>
          </cell>
        </row>
        <row r="8">
          <cell r="A8" t="str">
            <v>Česko</v>
          </cell>
          <cell r="B8">
            <v>74.8</v>
          </cell>
          <cell r="C8">
            <v>68.2</v>
          </cell>
        </row>
        <row r="9">
          <cell r="A9" t="str">
            <v>Slovinsko</v>
          </cell>
          <cell r="B9">
            <v>67.2</v>
          </cell>
          <cell r="C9">
            <v>71.599999999999994</v>
          </cell>
        </row>
        <row r="10">
          <cell r="A10" t="str">
            <v>Slovensko</v>
          </cell>
          <cell r="B10">
            <v>63.6</v>
          </cell>
          <cell r="C10">
            <v>69.2</v>
          </cell>
        </row>
        <row r="11">
          <cell r="A11" t="str">
            <v>Maďarsko</v>
          </cell>
          <cell r="B11">
            <v>69.3</v>
          </cell>
          <cell r="C11">
            <v>60.4</v>
          </cell>
        </row>
        <row r="12">
          <cell r="A12" t="str">
            <v>Poľsko</v>
          </cell>
          <cell r="B12">
            <v>65.400000000000006</v>
          </cell>
          <cell r="C12">
            <v>62.6</v>
          </cell>
        </row>
        <row r="13">
          <cell r="A13" t="str">
            <v>Taliansko</v>
          </cell>
          <cell r="B13">
            <v>68</v>
          </cell>
          <cell r="C13">
            <v>55.2</v>
          </cell>
        </row>
        <row r="14">
          <cell r="A14" t="str">
            <v>Švédsko</v>
          </cell>
          <cell r="B14">
            <v>66.7</v>
          </cell>
          <cell r="C14">
            <v>56.2</v>
          </cell>
        </row>
        <row r="15">
          <cell r="A15" t="str">
            <v>Holandsko</v>
          </cell>
          <cell r="B15">
            <v>64.8</v>
          </cell>
          <cell r="C15">
            <v>56.9</v>
          </cell>
        </row>
        <row r="16">
          <cell r="A16" t="str">
            <v>Nórsko</v>
          </cell>
          <cell r="B16">
            <v>65.5</v>
          </cell>
          <cell r="C16">
            <v>53.3</v>
          </cell>
        </row>
        <row r="17">
          <cell r="A17" t="str">
            <v>Írsko</v>
          </cell>
          <cell r="B17">
            <v>63.9</v>
          </cell>
          <cell r="C17">
            <v>53.2</v>
          </cell>
        </row>
        <row r="18">
          <cell r="A18" t="str">
            <v>Dánsko</v>
          </cell>
          <cell r="B18">
            <v>64.7</v>
          </cell>
          <cell r="C18">
            <v>49</v>
          </cell>
        </row>
        <row r="19">
          <cell r="A19" t="str">
            <v>Rumunsko</v>
          </cell>
          <cell r="B19">
            <v>50.1</v>
          </cell>
          <cell r="C19">
            <v>54.9</v>
          </cell>
        </row>
        <row r="20">
          <cell r="A20" t="str">
            <v>Francúzsko</v>
          </cell>
          <cell r="B20">
            <v>58.8</v>
          </cell>
          <cell r="C20">
            <v>44.9</v>
          </cell>
        </row>
        <row r="21">
          <cell r="A21" t="str">
            <v>Estónsko</v>
          </cell>
          <cell r="B21">
            <v>56.1</v>
          </cell>
          <cell r="C21">
            <v>46.7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árok1"/>
    </sheetNames>
    <sheetDataSet>
      <sheetData sheetId="0">
        <row r="4">
          <cell r="B4" t="str">
            <v>takmer denne</v>
          </cell>
          <cell r="C4" t="str">
            <v>1-4x týždenne</v>
          </cell>
        </row>
        <row r="5">
          <cell r="A5" t="str">
            <v>Bulharsko</v>
          </cell>
          <cell r="B5">
            <v>2</v>
          </cell>
          <cell r="C5">
            <v>9</v>
          </cell>
        </row>
        <row r="6">
          <cell r="A6" t="str">
            <v>Rumunsko</v>
          </cell>
          <cell r="B6">
            <v>6</v>
          </cell>
          <cell r="C6">
            <v>15</v>
          </cell>
        </row>
        <row r="7">
          <cell r="A7" t="str">
            <v>Poľsko</v>
          </cell>
          <cell r="B7">
            <v>5</v>
          </cell>
          <cell r="C7">
            <v>23</v>
          </cell>
        </row>
        <row r="8">
          <cell r="A8" t="str">
            <v>Taliansko</v>
          </cell>
          <cell r="B8">
            <v>3</v>
          </cell>
          <cell r="C8">
            <v>27</v>
          </cell>
        </row>
        <row r="9">
          <cell r="A9" t="str">
            <v>Grécko</v>
          </cell>
          <cell r="B9">
            <v>7</v>
          </cell>
          <cell r="C9">
            <v>24</v>
          </cell>
        </row>
        <row r="10">
          <cell r="A10" t="str">
            <v>Slovensko</v>
          </cell>
          <cell r="B10">
            <v>6</v>
          </cell>
          <cell r="C10">
            <v>28</v>
          </cell>
        </row>
        <row r="11">
          <cell r="A11" t="str">
            <v>Chorvátsko</v>
          </cell>
          <cell r="B11">
            <v>9</v>
          </cell>
          <cell r="C11">
            <v>26</v>
          </cell>
        </row>
        <row r="12">
          <cell r="A12" t="str">
            <v>Česko</v>
          </cell>
          <cell r="B12">
            <v>5</v>
          </cell>
          <cell r="C12">
            <v>31</v>
          </cell>
        </row>
        <row r="13">
          <cell r="A13" t="str">
            <v>Maďarsko</v>
          </cell>
          <cell r="B13">
            <v>15</v>
          </cell>
          <cell r="C13">
            <v>23</v>
          </cell>
        </row>
        <row r="14">
          <cell r="A14" t="str">
            <v>Estónsko</v>
          </cell>
          <cell r="B14">
            <v>7</v>
          </cell>
          <cell r="C14">
            <v>32</v>
          </cell>
        </row>
        <row r="15">
          <cell r="A15" t="str">
            <v>Francúzsko</v>
          </cell>
          <cell r="B15">
            <v>8</v>
          </cell>
          <cell r="C15">
            <v>35</v>
          </cell>
        </row>
        <row r="16">
          <cell r="A16" t="str">
            <v>Rakúsko</v>
          </cell>
          <cell r="B16">
            <v>5</v>
          </cell>
          <cell r="C16">
            <v>40</v>
          </cell>
        </row>
        <row r="17">
          <cell r="A17" t="str">
            <v>Španielsko</v>
          </cell>
          <cell r="B17">
            <v>15</v>
          </cell>
          <cell r="C17">
            <v>31</v>
          </cell>
        </row>
        <row r="18">
          <cell r="A18" t="str">
            <v>Veľká Británia</v>
          </cell>
          <cell r="B18">
            <v>10</v>
          </cell>
          <cell r="C18">
            <v>36</v>
          </cell>
        </row>
        <row r="19">
          <cell r="A19" t="str">
            <v>Belgicko</v>
          </cell>
          <cell r="B19">
            <v>10</v>
          </cell>
          <cell r="C19">
            <v>37</v>
          </cell>
        </row>
        <row r="20">
          <cell r="A20" t="str">
            <v>Nemecko</v>
          </cell>
          <cell r="B20">
            <v>7</v>
          </cell>
          <cell r="C20">
            <v>41</v>
          </cell>
        </row>
        <row r="21">
          <cell r="A21" t="str">
            <v>Slovinsko</v>
          </cell>
          <cell r="B21">
            <v>15</v>
          </cell>
          <cell r="C21">
            <v>36</v>
          </cell>
        </row>
        <row r="22">
          <cell r="A22" t="str">
            <v>Írsko</v>
          </cell>
          <cell r="B22">
            <v>16</v>
          </cell>
          <cell r="C22">
            <v>36</v>
          </cell>
        </row>
        <row r="23">
          <cell r="A23" t="str">
            <v>Holandsko</v>
          </cell>
          <cell r="B23">
            <v>8</v>
          </cell>
          <cell r="C23">
            <v>50</v>
          </cell>
        </row>
        <row r="24">
          <cell r="A24" t="str">
            <v>Fínsko</v>
          </cell>
          <cell r="B24">
            <v>13</v>
          </cell>
          <cell r="C24">
            <v>53</v>
          </cell>
        </row>
        <row r="25">
          <cell r="A25" t="str">
            <v>Dánsko</v>
          </cell>
          <cell r="B25">
            <v>14</v>
          </cell>
          <cell r="C25">
            <v>54</v>
          </cell>
        </row>
        <row r="26">
          <cell r="A26" t="str">
            <v>Švédsko</v>
          </cell>
          <cell r="B26">
            <v>15</v>
          </cell>
          <cell r="C26">
            <v>55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01"/>
      <sheetName val="4102"/>
      <sheetName val="Vybrané ukazovatele"/>
      <sheetName val="Dopočítané ukazovatele"/>
      <sheetName val="Hárok5"/>
      <sheetName val="GRAF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>NCZI 1</v>
          </cell>
          <cell r="C3" t="str">
            <v>odhad INEKO 2</v>
          </cell>
          <cell r="D3" t="str">
            <v>Štatistický úrad SR 3</v>
          </cell>
        </row>
        <row r="4">
          <cell r="A4" t="str">
            <v>medicínske tovary a vybavenie</v>
          </cell>
          <cell r="B4">
            <v>0</v>
          </cell>
          <cell r="C4">
            <v>0</v>
          </cell>
          <cell r="D4">
            <v>856</v>
          </cell>
        </row>
        <row r="5">
          <cell r="A5" t="str">
            <v>ambulantné služby</v>
          </cell>
          <cell r="B5">
            <v>0</v>
          </cell>
          <cell r="C5">
            <v>0</v>
          </cell>
          <cell r="D5">
            <v>403</v>
          </cell>
        </row>
        <row r="6">
          <cell r="A6" t="str">
            <v>nemocničné služby</v>
          </cell>
          <cell r="B6">
            <v>0</v>
          </cell>
          <cell r="C6">
            <v>0</v>
          </cell>
          <cell r="D6">
            <v>44</v>
          </cell>
        </row>
        <row r="7">
          <cell r="A7" t="str">
            <v>registrované liečivá (doplatky za lieky na recept + voľný predaj)</v>
          </cell>
          <cell r="B7">
            <v>348</v>
          </cell>
          <cell r="C7">
            <v>382.8</v>
          </cell>
          <cell r="D7">
            <v>0</v>
          </cell>
        </row>
        <row r="8">
          <cell r="A8" t="str">
            <v>zdravotnícke pomôcky</v>
          </cell>
          <cell r="B8">
            <v>62</v>
          </cell>
          <cell r="C8">
            <v>68.2</v>
          </cell>
          <cell r="D8">
            <v>0</v>
          </cell>
        </row>
        <row r="9">
          <cell r="A9" t="str">
            <v>neregistrované liečivá</v>
          </cell>
          <cell r="B9">
            <v>140</v>
          </cell>
          <cell r="C9">
            <v>182</v>
          </cell>
          <cell r="D9">
            <v>0</v>
          </cell>
        </row>
        <row r="10">
          <cell r="A10" t="str">
            <v>ambulantná, kúpeľná a nemocničná starostlivosť</v>
          </cell>
          <cell r="B10">
            <v>203</v>
          </cell>
          <cell r="C10">
            <v>363.90000000000003</v>
          </cell>
          <cell r="D10">
            <v>0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s3.2.1_3.2.2"/>
      <sheetName val="Data3.2.1."/>
      <sheetName val="Graf"/>
      <sheetName val="Data3.2.2."/>
    </sheetNames>
    <sheetDataSet>
      <sheetData sheetId="0"/>
      <sheetData sheetId="1"/>
      <sheetData sheetId="2">
        <row r="3">
          <cell r="A3" t="str">
            <v>Maďarsko1</v>
          </cell>
          <cell r="B3">
            <v>11.8</v>
          </cell>
        </row>
        <row r="4">
          <cell r="A4" t="str">
            <v>Slovensko</v>
          </cell>
          <cell r="B4">
            <v>11.2</v>
          </cell>
        </row>
        <row r="5">
          <cell r="A5" t="str">
            <v>Česko</v>
          </cell>
          <cell r="B5">
            <v>11.1</v>
          </cell>
        </row>
        <row r="6">
          <cell r="A6" t="str">
            <v>Nemecko2</v>
          </cell>
          <cell r="B6">
            <v>9.6999999999999993</v>
          </cell>
        </row>
        <row r="7">
          <cell r="A7" t="str">
            <v>Belgicko</v>
          </cell>
          <cell r="B7">
            <v>7.4</v>
          </cell>
        </row>
        <row r="8">
          <cell r="A8" t="str">
            <v>Španielsko</v>
          </cell>
          <cell r="B8">
            <v>7.4</v>
          </cell>
        </row>
        <row r="9">
          <cell r="A9" t="str">
            <v>Taliansko</v>
          </cell>
          <cell r="B9">
            <v>7.2</v>
          </cell>
        </row>
        <row r="10">
          <cell r="A10" t="str">
            <v>Poľsko</v>
          </cell>
          <cell r="B10">
            <v>7</v>
          </cell>
        </row>
        <row r="11">
          <cell r="A11" t="str">
            <v>Chorvátsko</v>
          </cell>
          <cell r="B11">
            <v>6.85</v>
          </cell>
        </row>
        <row r="12">
          <cell r="A12" t="str">
            <v>Rakúsko</v>
          </cell>
          <cell r="B12">
            <v>6.8</v>
          </cell>
        </row>
        <row r="13">
          <cell r="A13" t="str">
            <v>Francúzsko</v>
          </cell>
          <cell r="B13">
            <v>6.7</v>
          </cell>
        </row>
        <row r="14">
          <cell r="A14" t="str">
            <v>Estónsko</v>
          </cell>
          <cell r="B14">
            <v>6.4</v>
          </cell>
        </row>
        <row r="15">
          <cell r="A15" t="str">
            <v>Slovinsko</v>
          </cell>
          <cell r="B15">
            <v>6.3</v>
          </cell>
        </row>
        <row r="16">
          <cell r="A16" t="str">
            <v>Holandsko2</v>
          </cell>
          <cell r="B16">
            <v>6.2</v>
          </cell>
        </row>
        <row r="17">
          <cell r="A17" t="str">
            <v>Rumunsko</v>
          </cell>
          <cell r="B17">
            <v>4.8</v>
          </cell>
        </row>
        <row r="18">
          <cell r="A18" t="str">
            <v>Dánsko</v>
          </cell>
          <cell r="B18">
            <v>4.7</v>
          </cell>
        </row>
        <row r="19">
          <cell r="A19" t="str">
            <v>Nórsko</v>
          </cell>
          <cell r="B19">
            <v>4.4000000000000004</v>
          </cell>
        </row>
        <row r="20">
          <cell r="A20" t="str">
            <v>Írsko</v>
          </cell>
          <cell r="B20">
            <v>3.8</v>
          </cell>
        </row>
        <row r="21">
          <cell r="A21" t="str">
            <v>Švédsko</v>
          </cell>
          <cell r="B21">
            <v>3</v>
          </cell>
        </row>
        <row r="22">
          <cell r="A22" t="str">
            <v>Fínsko</v>
          </cell>
          <cell r="B22">
            <v>2.7</v>
          </cell>
        </row>
      </sheetData>
      <sheetData sheetId="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NCZI"/>
      <sheetName val="Graf do analýzy_lekári"/>
      <sheetName val="zubári podľa SKZL vs NCZI"/>
    </sheetNames>
    <sheetDataSet>
      <sheetData sheetId="0">
        <row r="69">
          <cell r="J69">
            <v>2003</v>
          </cell>
          <cell r="K69">
            <v>2013</v>
          </cell>
        </row>
        <row r="70">
          <cell r="I70" t="str">
            <v>20-29</v>
          </cell>
          <cell r="J70">
            <v>9.1110974029979641E-2</v>
          </cell>
          <cell r="K70">
            <v>0.1187687278670662</v>
          </cell>
        </row>
        <row r="71">
          <cell r="I71" t="str">
            <v>30-39</v>
          </cell>
          <cell r="J71">
            <v>0.24409351674788723</v>
          </cell>
          <cell r="K71">
            <v>0.18953963497684553</v>
          </cell>
        </row>
        <row r="72">
          <cell r="I72" t="str">
            <v>40-49</v>
          </cell>
          <cell r="J72">
            <v>0.28912466843501328</v>
          </cell>
          <cell r="K72">
            <v>0.23955325524380278</v>
          </cell>
        </row>
        <row r="73">
          <cell r="I73" t="str">
            <v>50-59</v>
          </cell>
          <cell r="J73">
            <v>0.28819937079760655</v>
          </cell>
          <cell r="K73">
            <v>0.24080631980386816</v>
          </cell>
        </row>
        <row r="74">
          <cell r="I74" t="str">
            <v>60+</v>
          </cell>
          <cell r="J74">
            <v>8.7471469989513287E-2</v>
          </cell>
          <cell r="K74">
            <v>0.21133206210841732</v>
          </cell>
        </row>
      </sheetData>
      <sheetData sheetId="1"/>
      <sheetData sheetId="2">
        <row r="17">
          <cell r="B17" t="str">
            <v>komora zubných lekárov</v>
          </cell>
          <cell r="C17" t="str">
            <v>NCZI</v>
          </cell>
        </row>
        <row r="18">
          <cell r="A18" t="str">
            <v>&lt;30</v>
          </cell>
          <cell r="B18">
            <v>524</v>
          </cell>
          <cell r="C18">
            <v>270</v>
          </cell>
        </row>
        <row r="19">
          <cell r="A19" t="str">
            <v>30-34</v>
          </cell>
          <cell r="B19">
            <v>302</v>
          </cell>
          <cell r="C19">
            <v>208</v>
          </cell>
        </row>
        <row r="20">
          <cell r="A20" t="str">
            <v>35-39</v>
          </cell>
          <cell r="B20">
            <v>279</v>
          </cell>
          <cell r="C20">
            <v>205</v>
          </cell>
        </row>
        <row r="21">
          <cell r="A21" t="str">
            <v>40-44</v>
          </cell>
          <cell r="B21">
            <v>313</v>
          </cell>
          <cell r="C21">
            <v>216</v>
          </cell>
        </row>
        <row r="22">
          <cell r="A22" t="str">
            <v>45-49</v>
          </cell>
          <cell r="B22">
            <v>200</v>
          </cell>
          <cell r="C22">
            <v>155</v>
          </cell>
        </row>
        <row r="23">
          <cell r="A23" t="str">
            <v>50-54</v>
          </cell>
          <cell r="B23">
            <v>216</v>
          </cell>
          <cell r="C23">
            <v>180</v>
          </cell>
        </row>
        <row r="24">
          <cell r="A24" t="str">
            <v>55-59</v>
          </cell>
          <cell r="B24">
            <v>558</v>
          </cell>
          <cell r="C24">
            <v>478</v>
          </cell>
        </row>
        <row r="25">
          <cell r="A25" t="str">
            <v>60-64</v>
          </cell>
          <cell r="B25">
            <v>588</v>
          </cell>
          <cell r="C25">
            <v>489</v>
          </cell>
        </row>
        <row r="26">
          <cell r="A26" t="str">
            <v>65+</v>
          </cell>
          <cell r="B26">
            <v>491</v>
          </cell>
          <cell r="C26">
            <v>385</v>
          </cell>
        </row>
        <row r="29">
          <cell r="B29" t="str">
            <v>SKZL - BB kraj</v>
          </cell>
        </row>
        <row r="30">
          <cell r="A30" t="str">
            <v>&lt;30</v>
          </cell>
          <cell r="B30">
            <v>15</v>
          </cell>
        </row>
        <row r="31">
          <cell r="A31" t="str">
            <v>30-34</v>
          </cell>
          <cell r="B31">
            <v>22</v>
          </cell>
        </row>
        <row r="32">
          <cell r="A32" t="str">
            <v>35-39</v>
          </cell>
          <cell r="B32">
            <v>17</v>
          </cell>
        </row>
        <row r="33">
          <cell r="A33" t="str">
            <v>40-44</v>
          </cell>
          <cell r="B33">
            <v>23</v>
          </cell>
        </row>
        <row r="34">
          <cell r="A34" t="str">
            <v>45-49</v>
          </cell>
          <cell r="B34">
            <v>23</v>
          </cell>
        </row>
        <row r="35">
          <cell r="A35" t="str">
            <v>50-54</v>
          </cell>
          <cell r="B35">
            <v>27</v>
          </cell>
        </row>
        <row r="36">
          <cell r="A36" t="str">
            <v>55-59</v>
          </cell>
          <cell r="B36">
            <v>65</v>
          </cell>
        </row>
        <row r="37">
          <cell r="A37" t="str">
            <v>60-64</v>
          </cell>
          <cell r="B37">
            <v>67</v>
          </cell>
        </row>
        <row r="38">
          <cell r="A38" t="str">
            <v>65+</v>
          </cell>
          <cell r="B38">
            <v>64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ravený 2008"/>
      <sheetName val="chybný 2008"/>
      <sheetName val="2009"/>
      <sheetName val="2010"/>
      <sheetName val="2011"/>
      <sheetName val="2013"/>
      <sheetName val="2013 + zmena"/>
      <sheetName val="Pracovný"/>
      <sheetName val="GRAF diagnózy"/>
      <sheetName val="GRAFY úhrady podľa vek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3">
          <cell r="B33">
            <v>2013</v>
          </cell>
          <cell r="C33">
            <v>2008</v>
          </cell>
        </row>
        <row r="34">
          <cell r="A34" t="str">
            <v>Endokrinné, nutričné a metabolické choroby</v>
          </cell>
          <cell r="B34">
            <v>189.55799999999999</v>
          </cell>
          <cell r="C34">
            <v>172.14248803126864</v>
          </cell>
        </row>
        <row r="35">
          <cell r="A35" t="str">
            <v>Choroby dýchacej sústavy</v>
          </cell>
          <cell r="B35">
            <v>208.40100000000001</v>
          </cell>
          <cell r="C35">
            <v>225.30822685686778</v>
          </cell>
        </row>
        <row r="36">
          <cell r="A36" t="str">
            <v>Choroby obličiek, močovej a pohlavnej sústavy</v>
          </cell>
          <cell r="B36">
            <v>218.261</v>
          </cell>
          <cell r="C36">
            <v>188.47223020281479</v>
          </cell>
        </row>
        <row r="37">
          <cell r="A37" t="str">
            <v>Choroby tráviacej sústavy</v>
          </cell>
          <cell r="B37">
            <v>266.56200000000001</v>
          </cell>
          <cell r="C37">
            <v>227.44097750149368</v>
          </cell>
        </row>
        <row r="38">
          <cell r="A38" t="str">
            <v>Artritídy, artrózy, choroby kĺbov a chrbta</v>
          </cell>
          <cell r="B38">
            <v>316.30799999999999</v>
          </cell>
          <cell r="C38">
            <v>230.06523646053245</v>
          </cell>
        </row>
        <row r="39">
          <cell r="A39" t="str">
            <v>Nádory</v>
          </cell>
          <cell r="B39">
            <v>440.375</v>
          </cell>
          <cell r="C39">
            <v>376.19369587167233</v>
          </cell>
        </row>
        <row r="40">
          <cell r="A40" t="str">
            <v>Choroby obehovej sústavy (srdca a ciev)</v>
          </cell>
          <cell r="B40">
            <v>542.36800000000005</v>
          </cell>
          <cell r="C40">
            <v>426.11979406260366</v>
          </cell>
        </row>
      </sheetData>
      <sheetData sheetId="9">
        <row r="3">
          <cell r="M3" t="str">
            <v>muži</v>
          </cell>
          <cell r="N3" t="str">
            <v>ženy</v>
          </cell>
        </row>
        <row r="4">
          <cell r="L4" t="str">
            <v>0-4</v>
          </cell>
          <cell r="M4">
            <v>461.83353039843814</v>
          </cell>
          <cell r="N4">
            <v>392.51824291194373</v>
          </cell>
        </row>
        <row r="5">
          <cell r="L5" t="str">
            <v>5-9</v>
          </cell>
          <cell r="M5">
            <v>296.09840954274352</v>
          </cell>
          <cell r="N5">
            <v>236.63025610299425</v>
          </cell>
        </row>
        <row r="6">
          <cell r="L6" t="str">
            <v>10-14</v>
          </cell>
          <cell r="M6">
            <v>294.53146915093089</v>
          </cell>
          <cell r="N6">
            <v>273.44251642001194</v>
          </cell>
        </row>
        <row r="7">
          <cell r="L7" t="str">
            <v>15-19</v>
          </cell>
          <cell r="M7">
            <v>286.76344024327273</v>
          </cell>
          <cell r="N7">
            <v>337.79174568286754</v>
          </cell>
        </row>
        <row r="8">
          <cell r="L8" t="str">
            <v>20-24</v>
          </cell>
          <cell r="M8">
            <v>214.90710516502435</v>
          </cell>
          <cell r="N8">
            <v>308.50211632765735</v>
          </cell>
        </row>
        <row r="9">
          <cell r="L9" t="str">
            <v>25-29</v>
          </cell>
          <cell r="M9">
            <v>244.35614496861712</v>
          </cell>
          <cell r="N9">
            <v>436.96628224315521</v>
          </cell>
        </row>
        <row r="10">
          <cell r="L10" t="str">
            <v>30-34</v>
          </cell>
          <cell r="M10">
            <v>279.1503950922845</v>
          </cell>
          <cell r="N10">
            <v>483.28096001349758</v>
          </cell>
        </row>
        <row r="11">
          <cell r="L11" t="str">
            <v>35-39</v>
          </cell>
          <cell r="M11">
            <v>313.23148688046649</v>
          </cell>
          <cell r="N11">
            <v>456.57909888800435</v>
          </cell>
        </row>
        <row r="12">
          <cell r="L12" t="str">
            <v>40-44</v>
          </cell>
          <cell r="M12">
            <v>362.14193506217623</v>
          </cell>
          <cell r="N12">
            <v>457.21526450961824</v>
          </cell>
        </row>
        <row r="13">
          <cell r="L13" t="str">
            <v>45-49</v>
          </cell>
          <cell r="M13">
            <v>458.58599661787065</v>
          </cell>
          <cell r="N13">
            <v>545.14319663107869</v>
          </cell>
        </row>
        <row r="14">
          <cell r="L14" t="str">
            <v>50-54</v>
          </cell>
          <cell r="M14">
            <v>637.1843917368019</v>
          </cell>
          <cell r="N14">
            <v>705.45372127942881</v>
          </cell>
        </row>
        <row r="15">
          <cell r="L15" t="str">
            <v>55-59</v>
          </cell>
          <cell r="M15">
            <v>873.03497791639631</v>
          </cell>
          <cell r="N15">
            <v>843.95022610823116</v>
          </cell>
        </row>
        <row r="16">
          <cell r="L16" t="str">
            <v>60-64</v>
          </cell>
          <cell r="M16">
            <v>1181.2809244484681</v>
          </cell>
          <cell r="N16">
            <v>1008.9056925405264</v>
          </cell>
        </row>
        <row r="17">
          <cell r="L17" t="str">
            <v>65-69</v>
          </cell>
          <cell r="M17">
            <v>1525.9764956452289</v>
          </cell>
          <cell r="N17">
            <v>1267.1525964606903</v>
          </cell>
        </row>
        <row r="18">
          <cell r="L18" t="str">
            <v>70-74</v>
          </cell>
          <cell r="M18">
            <v>1805.996158068057</v>
          </cell>
          <cell r="N18">
            <v>1482.9600516851513</v>
          </cell>
        </row>
        <row r="19">
          <cell r="L19" t="str">
            <v>75-79</v>
          </cell>
          <cell r="M19">
            <v>1964.2741543939148</v>
          </cell>
          <cell r="N19">
            <v>1639.1605681325948</v>
          </cell>
        </row>
        <row r="20">
          <cell r="L20" t="str">
            <v>80+</v>
          </cell>
          <cell r="M20">
            <v>1717.9930490623292</v>
          </cell>
          <cell r="N20">
            <v>1529.6924839483379</v>
          </cell>
        </row>
        <row r="21">
          <cell r="M21">
            <v>2008</v>
          </cell>
          <cell r="N21">
            <v>2013</v>
          </cell>
        </row>
        <row r="22">
          <cell r="L22" t="str">
            <v>0-4</v>
          </cell>
          <cell r="M22">
            <v>441.36503608544649</v>
          </cell>
          <cell r="N22">
            <v>428.0033221656015</v>
          </cell>
        </row>
        <row r="23">
          <cell r="L23" t="str">
            <v>5-9</v>
          </cell>
          <cell r="M23">
            <v>244.41768539109069</v>
          </cell>
          <cell r="N23">
            <v>267.10312436797278</v>
          </cell>
        </row>
        <row r="24">
          <cell r="L24" t="str">
            <v>10-14</v>
          </cell>
          <cell r="M24">
            <v>256.31951763678416</v>
          </cell>
          <cell r="N24">
            <v>284.23406578047741</v>
          </cell>
        </row>
        <row r="25">
          <cell r="L25" t="str">
            <v>15-19</v>
          </cell>
          <cell r="M25">
            <v>264.93689930323416</v>
          </cell>
          <cell r="N25">
            <v>311.64159795094287</v>
          </cell>
        </row>
        <row r="26">
          <cell r="L26" t="str">
            <v>20-24</v>
          </cell>
          <cell r="M26">
            <v>239.54808962226133</v>
          </cell>
          <cell r="N26">
            <v>260.35115751630036</v>
          </cell>
        </row>
        <row r="27">
          <cell r="L27" t="str">
            <v>25-29</v>
          </cell>
          <cell r="M27">
            <v>297.30264752526142</v>
          </cell>
          <cell r="N27">
            <v>336.6455402526733</v>
          </cell>
        </row>
        <row r="28">
          <cell r="L28" t="str">
            <v>30-34</v>
          </cell>
          <cell r="M28">
            <v>314.81684540879695</v>
          </cell>
          <cell r="N28">
            <v>376.58964556535136</v>
          </cell>
        </row>
        <row r="29">
          <cell r="L29" t="str">
            <v>35-39</v>
          </cell>
          <cell r="M29">
            <v>325.76248663557669</v>
          </cell>
          <cell r="N29">
            <v>382.37069735768137</v>
          </cell>
        </row>
        <row r="30">
          <cell r="L30" t="str">
            <v>40-44</v>
          </cell>
          <cell r="M30">
            <v>379.48936813515672</v>
          </cell>
          <cell r="N30">
            <v>408.72674137576604</v>
          </cell>
        </row>
        <row r="31">
          <cell r="L31" t="str">
            <v>45-49</v>
          </cell>
          <cell r="M31">
            <v>486.31678306403785</v>
          </cell>
          <cell r="N31">
            <v>501.37338907507853</v>
          </cell>
        </row>
        <row r="32">
          <cell r="L32" t="str">
            <v>50-54</v>
          </cell>
          <cell r="M32">
            <v>657.86221338501366</v>
          </cell>
          <cell r="N32">
            <v>671.32292522596549</v>
          </cell>
        </row>
        <row r="33">
          <cell r="L33" t="str">
            <v>55-59</v>
          </cell>
          <cell r="M33">
            <v>827.81006323095789</v>
          </cell>
          <cell r="N33">
            <v>858.1809429681939</v>
          </cell>
        </row>
        <row r="34">
          <cell r="L34" t="str">
            <v>60-64</v>
          </cell>
          <cell r="M34">
            <v>1044.0646159088155</v>
          </cell>
          <cell r="N34">
            <v>1089.0536297890003</v>
          </cell>
        </row>
        <row r="35">
          <cell r="L35" t="str">
            <v>65-69</v>
          </cell>
          <cell r="M35">
            <v>1247.0455593170714</v>
          </cell>
          <cell r="N35">
            <v>1379.1493178414496</v>
          </cell>
        </row>
        <row r="36">
          <cell r="L36" t="str">
            <v>70-74</v>
          </cell>
          <cell r="M36">
            <v>1415.9874280481654</v>
          </cell>
          <cell r="N36">
            <v>1610.6855319980036</v>
          </cell>
        </row>
        <row r="37">
          <cell r="L37" t="str">
            <v>75-79</v>
          </cell>
          <cell r="M37">
            <v>1442.3679768513755</v>
          </cell>
          <cell r="N37">
            <v>1756.3321133291531</v>
          </cell>
        </row>
        <row r="38">
          <cell r="L38" t="str">
            <v>80+</v>
          </cell>
          <cell r="M38">
            <v>1191.429051516865</v>
          </cell>
          <cell r="N38">
            <v>1589.6522667265886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ybrané skupiny diagnózy 1"/>
      <sheetName val="vybrané skupiny diagnózy 2"/>
      <sheetName val="GRAFY"/>
      <sheetName val="doplnenie k celkovým nákladom"/>
    </sheetNames>
    <sheetDataSet>
      <sheetData sheetId="0"/>
      <sheetData sheetId="1"/>
      <sheetData sheetId="2">
        <row r="1114">
          <cell r="P1114" t="str">
            <v>muži</v>
          </cell>
          <cell r="Q1114" t="str">
            <v>ženy</v>
          </cell>
        </row>
        <row r="1115">
          <cell r="O1115" t="str">
            <v>0-4</v>
          </cell>
          <cell r="P1115">
            <v>2.3721008829369269E-2</v>
          </cell>
          <cell r="Q1115">
            <v>1.9387598092014156E-2</v>
          </cell>
        </row>
        <row r="1116">
          <cell r="O1116" t="str">
            <v>5-9</v>
          </cell>
          <cell r="P1116">
            <v>2.7845333452330485E-2</v>
          </cell>
          <cell r="Q1116">
            <v>2.5019912851988943E-2</v>
          </cell>
        </row>
        <row r="1117">
          <cell r="O1117" t="str">
            <v>10-14</v>
          </cell>
          <cell r="P1117">
            <v>3.9892103244326758E-2</v>
          </cell>
          <cell r="Q1117">
            <v>3.3189331815712549E-2</v>
          </cell>
        </row>
        <row r="1118">
          <cell r="O1118" t="str">
            <v>15-19</v>
          </cell>
          <cell r="P1118">
            <v>7.1920394473812807E-2</v>
          </cell>
          <cell r="Q1118">
            <v>6.8546283484927528E-2</v>
          </cell>
        </row>
        <row r="1119">
          <cell r="O1119" t="str">
            <v>20-24</v>
          </cell>
          <cell r="P1119">
            <v>9.3915589369291355E-2</v>
          </cell>
          <cell r="Q1119">
            <v>9.8939105428826793E-2</v>
          </cell>
        </row>
        <row r="1120">
          <cell r="O1120" t="str">
            <v>25-29</v>
          </cell>
          <cell r="P1120">
            <v>0.12823738666435297</v>
          </cell>
          <cell r="Q1120">
            <v>0.13696366390588421</v>
          </cell>
        </row>
        <row r="1121">
          <cell r="O1121" t="str">
            <v>30-34</v>
          </cell>
          <cell r="P1121">
            <v>0.17129076507810079</v>
          </cell>
          <cell r="Q1121">
            <v>0.17459216887194007</v>
          </cell>
        </row>
        <row r="1122">
          <cell r="O1122" t="str">
            <v>35-39</v>
          </cell>
          <cell r="P1122">
            <v>0.23083308027128252</v>
          </cell>
          <cell r="Q1122">
            <v>0.21921409306612952</v>
          </cell>
        </row>
        <row r="1123">
          <cell r="O1123" t="str">
            <v>40-44</v>
          </cell>
          <cell r="P1123">
            <v>0.31793598723291072</v>
          </cell>
          <cell r="Q1123">
            <v>0.30262954070172721</v>
          </cell>
        </row>
        <row r="1124">
          <cell r="O1124" t="str">
            <v>45-49</v>
          </cell>
          <cell r="P1124">
            <v>0.41593110358318625</v>
          </cell>
          <cell r="Q1124">
            <v>0.42009305459062296</v>
          </cell>
        </row>
        <row r="1125">
          <cell r="O1125" t="str">
            <v>50-54</v>
          </cell>
          <cell r="P1125">
            <v>0.54342224555041274</v>
          </cell>
          <cell r="Q1125">
            <v>0.55498139287612969</v>
          </cell>
        </row>
        <row r="1126">
          <cell r="O1126" t="str">
            <v>55-59</v>
          </cell>
          <cell r="P1126">
            <v>0.65634785934549278</v>
          </cell>
          <cell r="Q1126">
            <v>0.68226216859558397</v>
          </cell>
        </row>
        <row r="1127">
          <cell r="O1127" t="str">
            <v>60-64</v>
          </cell>
          <cell r="P1127">
            <v>0.75148996664661816</v>
          </cell>
          <cell r="Q1127">
            <v>0.78483032112496298</v>
          </cell>
        </row>
        <row r="1128">
          <cell r="O1128" t="str">
            <v>65-69</v>
          </cell>
          <cell r="P1128">
            <v>0.83409271412448271</v>
          </cell>
          <cell r="Q1128">
            <v>0.87280773643664977</v>
          </cell>
        </row>
        <row r="1129">
          <cell r="O1129" t="str">
            <v>70-74</v>
          </cell>
          <cell r="P1129">
            <v>0.87526980181830072</v>
          </cell>
          <cell r="Q1129">
            <v>0.92592592592592593</v>
          </cell>
        </row>
        <row r="1130">
          <cell r="O1130" t="str">
            <v>75-79</v>
          </cell>
          <cell r="P1130">
            <v>0.90951690282271558</v>
          </cell>
          <cell r="Q1130">
            <v>0.95445351189230665</v>
          </cell>
        </row>
        <row r="1131">
          <cell r="O1131" t="str">
            <v>80+</v>
          </cell>
          <cell r="P1131">
            <v>0.91908459337964854</v>
          </cell>
          <cell r="Q1131">
            <v>0.95984117980714689</v>
          </cell>
        </row>
        <row r="1785">
          <cell r="P1785" t="str">
            <v>muži</v>
          </cell>
          <cell r="Q1785" t="str">
            <v>ženy</v>
          </cell>
        </row>
        <row r="1786">
          <cell r="O1786" t="str">
            <v>0-4</v>
          </cell>
          <cell r="P1786">
            <v>4.1823328123019726E-2</v>
          </cell>
          <cell r="Q1786">
            <v>3.7060646692897811E-2</v>
          </cell>
        </row>
        <row r="1787">
          <cell r="O1787" t="str">
            <v>5-9</v>
          </cell>
          <cell r="P1787">
            <v>7.3205560141904102E-2</v>
          </cell>
          <cell r="Q1787">
            <v>5.8754626809726845E-2</v>
          </cell>
        </row>
        <row r="1788">
          <cell r="O1788" t="str">
            <v>10-14</v>
          </cell>
          <cell r="P1788">
            <v>6.6742557351085155E-2</v>
          </cell>
          <cell r="Q1788">
            <v>6.1851669814005222E-2</v>
          </cell>
        </row>
        <row r="1789">
          <cell r="O1789" t="str">
            <v>15-19</v>
          </cell>
          <cell r="P1789">
            <v>5.988183554706588E-2</v>
          </cell>
          <cell r="Q1789">
            <v>6.4259305464195796E-2</v>
          </cell>
        </row>
        <row r="1790">
          <cell r="O1790" t="str">
            <v>20-24</v>
          </cell>
          <cell r="P1790">
            <v>4.7957774066514094E-2</v>
          </cell>
          <cell r="Q1790">
            <v>4.0900788870322155E-2</v>
          </cell>
        </row>
        <row r="1791">
          <cell r="O1791" t="str">
            <v>25-29</v>
          </cell>
          <cell r="P1791">
            <v>5.4422801613812848E-2</v>
          </cell>
          <cell r="Q1791">
            <v>4.2001927957348861E-2</v>
          </cell>
        </row>
        <row r="1792">
          <cell r="O1792" t="str">
            <v>30-34</v>
          </cell>
          <cell r="P1792">
            <v>5.9869905748041949E-2</v>
          </cell>
          <cell r="Q1792">
            <v>5.2502840854374913E-2</v>
          </cell>
        </row>
        <row r="1793">
          <cell r="O1793" t="str">
            <v>35-39</v>
          </cell>
          <cell r="P1793">
            <v>7.4541957688025101E-2</v>
          </cell>
          <cell r="Q1793">
            <v>7.2582021781434566E-2</v>
          </cell>
        </row>
        <row r="1794">
          <cell r="O1794" t="str">
            <v>40-44</v>
          </cell>
          <cell r="P1794">
            <v>9.1519638265803713E-2</v>
          </cell>
          <cell r="Q1794">
            <v>9.9721167996282237E-2</v>
          </cell>
        </row>
        <row r="1795">
          <cell r="O1795" t="str">
            <v>45-49</v>
          </cell>
          <cell r="P1795">
            <v>0.11224295052244859</v>
          </cell>
          <cell r="Q1795">
            <v>0.14642413524495251</v>
          </cell>
        </row>
        <row r="1796">
          <cell r="O1796" t="str">
            <v>50-54</v>
          </cell>
          <cell r="P1796">
            <v>0.13720952426396907</v>
          </cell>
          <cell r="Q1796">
            <v>0.20740031897926633</v>
          </cell>
        </row>
        <row r="1797">
          <cell r="O1797" t="str">
            <v>55-59</v>
          </cell>
          <cell r="P1797">
            <v>0.17086988740946144</v>
          </cell>
          <cell r="Q1797">
            <v>0.2509234178773701</v>
          </cell>
        </row>
        <row r="1798">
          <cell r="O1798" t="str">
            <v>60-64</v>
          </cell>
          <cell r="P1798">
            <v>0.17589808081360381</v>
          </cell>
          <cell r="Q1798">
            <v>0.26804476149235362</v>
          </cell>
        </row>
        <row r="1799">
          <cell r="O1799" t="str">
            <v>65-69</v>
          </cell>
          <cell r="P1799">
            <v>0.19683986122141872</v>
          </cell>
          <cell r="Q1799">
            <v>0.32017702016062938</v>
          </cell>
        </row>
        <row r="1800">
          <cell r="O1800" t="str">
            <v>70-74</v>
          </cell>
          <cell r="P1800">
            <v>0.22140100726012166</v>
          </cell>
          <cell r="Q1800">
            <v>0.36529871580122836</v>
          </cell>
        </row>
        <row r="1801">
          <cell r="O1801" t="str">
            <v>75-79</v>
          </cell>
          <cell r="P1801">
            <v>0.24534196139685374</v>
          </cell>
          <cell r="Q1801">
            <v>0.396038222780219</v>
          </cell>
        </row>
        <row r="1802">
          <cell r="O1802" t="str">
            <v>80+</v>
          </cell>
          <cell r="P1802">
            <v>0.252</v>
          </cell>
          <cell r="Q1802">
            <v>0.3568916619398752</v>
          </cell>
        </row>
        <row r="1908">
          <cell r="P1908" t="str">
            <v>muži</v>
          </cell>
          <cell r="Q1908" t="str">
            <v>ženy</v>
          </cell>
        </row>
        <row r="1909">
          <cell r="O1909" t="str">
            <v>0-4</v>
          </cell>
          <cell r="P1909">
            <v>9.6109163110979674E-3</v>
          </cell>
          <cell r="Q1909">
            <v>8.5287846481876331E-3</v>
          </cell>
        </row>
        <row r="1910">
          <cell r="O1910" t="str">
            <v>5-9</v>
          </cell>
          <cell r="P1910">
            <v>3.0634329190744998E-2</v>
          </cell>
          <cell r="Q1910">
            <v>3.2703931031251465E-2</v>
          </cell>
        </row>
        <row r="1911">
          <cell r="O1911" t="str">
            <v>10-14</v>
          </cell>
          <cell r="P1911">
            <v>7.0949540943849143E-2</v>
          </cell>
          <cell r="Q1911">
            <v>8.7047623974959257E-2</v>
          </cell>
        </row>
        <row r="1912">
          <cell r="O1912" t="str">
            <v>15-19</v>
          </cell>
          <cell r="P1912">
            <v>0.10770290080405136</v>
          </cell>
          <cell r="Q1912">
            <v>0.13584503368339873</v>
          </cell>
        </row>
        <row r="1913">
          <cell r="O1913" t="str">
            <v>20-24</v>
          </cell>
          <cell r="P1913">
            <v>0.12985299272179954</v>
          </cell>
          <cell r="Q1913">
            <v>0.13492402751330976</v>
          </cell>
        </row>
        <row r="1914">
          <cell r="O1914" t="str">
            <v>25-29</v>
          </cell>
          <cell r="P1914">
            <v>0.17717235694763786</v>
          </cell>
          <cell r="Q1914">
            <v>0.18059845369951408</v>
          </cell>
        </row>
        <row r="1915">
          <cell r="O1915" t="str">
            <v>30-34</v>
          </cell>
          <cell r="P1915">
            <v>0.21315102438160979</v>
          </cell>
          <cell r="Q1915">
            <v>0.21727239459948769</v>
          </cell>
        </row>
        <row r="1916">
          <cell r="O1916" t="str">
            <v>35-39</v>
          </cell>
          <cell r="P1916">
            <v>0.24042919323818202</v>
          </cell>
          <cell r="Q1916">
            <v>0.26474002253251855</v>
          </cell>
        </row>
        <row r="1917">
          <cell r="O1917" t="str">
            <v>40-44</v>
          </cell>
          <cell r="P1917">
            <v>0.26755474776132637</v>
          </cell>
          <cell r="Q1917">
            <v>0.31879792425063896</v>
          </cell>
        </row>
        <row r="1918">
          <cell r="O1918" t="str">
            <v>45-49</v>
          </cell>
          <cell r="P1918">
            <v>0.28980390285796076</v>
          </cell>
          <cell r="Q1918">
            <v>0.37495526221604664</v>
          </cell>
        </row>
        <row r="1919">
          <cell r="O1919" t="str">
            <v>50-54</v>
          </cell>
          <cell r="P1919">
            <v>0.31936823018561816</v>
          </cell>
          <cell r="Q1919">
            <v>0.43181286549707604</v>
          </cell>
        </row>
        <row r="1920">
          <cell r="O1920" t="str">
            <v>55-59</v>
          </cell>
          <cell r="P1920">
            <v>0.35039323022494201</v>
          </cell>
          <cell r="Q1920">
            <v>0.45939013379299021</v>
          </cell>
        </row>
        <row r="1921">
          <cell r="O1921" t="str">
            <v>60-64</v>
          </cell>
          <cell r="P1921">
            <v>0.33561156979605228</v>
          </cell>
          <cell r="Q1921">
            <v>0.4382478291587848</v>
          </cell>
        </row>
        <row r="1922">
          <cell r="O1922" t="str">
            <v>65-69</v>
          </cell>
          <cell r="P1922">
            <v>0.3375412782677758</v>
          </cell>
          <cell r="Q1922">
            <v>0.47870840845762991</v>
          </cell>
        </row>
        <row r="1923">
          <cell r="O1923" t="str">
            <v>70-74</v>
          </cell>
          <cell r="P1923">
            <v>0.35653083916541306</v>
          </cell>
          <cell r="Q1923">
            <v>0.51619207146845336</v>
          </cell>
        </row>
        <row r="1924">
          <cell r="O1924" t="str">
            <v>75-79</v>
          </cell>
          <cell r="P1924">
            <v>0.38692402097511996</v>
          </cell>
          <cell r="Q1924">
            <v>0.54599986050080207</v>
          </cell>
        </row>
        <row r="1925">
          <cell r="O1925" t="str">
            <v>80+</v>
          </cell>
          <cell r="P1925">
            <v>0.375</v>
          </cell>
          <cell r="Q1925">
            <v>0.48598979013045945</v>
          </cell>
        </row>
      </sheetData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hrady"/>
      <sheetName val="GRAF"/>
    </sheetNames>
    <sheetDataSet>
      <sheetData sheetId="0"/>
      <sheetData sheetId="1">
        <row r="4">
          <cell r="C4">
            <v>2008</v>
          </cell>
          <cell r="D4">
            <v>2013</v>
          </cell>
        </row>
        <row r="6">
          <cell r="B6" t="str">
            <v>Kúpeľná starostlivosť</v>
          </cell>
          <cell r="C6">
            <v>37.006008099316205</v>
          </cell>
          <cell r="D6">
            <v>42.817999999999998</v>
          </cell>
        </row>
        <row r="7">
          <cell r="B7" t="str">
            <v>Pohotovostná, záchranná a dopravná</v>
          </cell>
          <cell r="C7">
            <v>91.346810064396209</v>
          </cell>
          <cell r="D7">
            <v>113.101</v>
          </cell>
        </row>
        <row r="8">
          <cell r="B8" t="str">
            <v>Zdravotnícke pomôcky</v>
          </cell>
          <cell r="C8">
            <v>107.70055765783708</v>
          </cell>
          <cell r="D8">
            <v>143.57300000000001</v>
          </cell>
        </row>
        <row r="9">
          <cell r="B9" t="str">
            <v>Ambulantná všeobecná</v>
          </cell>
          <cell r="C9">
            <v>132.26136891721436</v>
          </cell>
          <cell r="D9">
            <v>162.19900000000001</v>
          </cell>
        </row>
        <row r="10">
          <cell r="B10" t="str">
            <v>Spoločné vyšetrovacie a liečebné zložky</v>
          </cell>
          <cell r="C10">
            <v>160.61734050321979</v>
          </cell>
          <cell r="D10">
            <v>258.25099999999998</v>
          </cell>
        </row>
        <row r="11">
          <cell r="B11" t="str">
            <v>Ambulantná špecializovaná</v>
          </cell>
          <cell r="C11">
            <v>433.36022040762128</v>
          </cell>
          <cell r="D11">
            <v>504.762</v>
          </cell>
        </row>
        <row r="12">
          <cell r="B12" t="str">
            <v>Lekárenská (lieky na recepty)</v>
          </cell>
          <cell r="C12">
            <v>1018.5312686715793</v>
          </cell>
          <cell r="D12">
            <v>934.35599999999999</v>
          </cell>
        </row>
        <row r="13">
          <cell r="B13" t="str">
            <v>Ústavná starostlivosť *</v>
          </cell>
          <cell r="C13">
            <v>1119.708988913231</v>
          </cell>
          <cell r="D13">
            <v>1390.3389999999999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quently Requested Data"/>
      <sheetName val="Total expenditure, % GDP"/>
      <sheetName val="Total exp., per capita US$ PPP"/>
      <sheetName val="Total exp., AAGR"/>
      <sheetName val="Public exp., AAGR"/>
      <sheetName val="Public exp., % total health exp"/>
      <sheetName val="Public exp., per capita US$ PPP"/>
      <sheetName val="OOP payments, % tot. health exp"/>
      <sheetName val="OOP payments, per capita US$PPP"/>
      <sheetName val="Pharmaceutical exp., % current"/>
      <sheetName val="Pharma exp., per capita US$ PPP"/>
      <sheetName val="Physicians"/>
      <sheetName val="Nurses"/>
      <sheetName val="Medical graduates"/>
      <sheetName val="Nursing graduates"/>
      <sheetName val="Hospital beds"/>
      <sheetName val="Curative (acute) care beds"/>
      <sheetName val="Psychiatric care beds"/>
      <sheetName val="MRI"/>
      <sheetName val="CT Scanners"/>
      <sheetName val="Doctor consultations"/>
      <sheetName val="MRI exams"/>
      <sheetName val="CT exams"/>
      <sheetName val="Hospital discharges"/>
      <sheetName val="ALOS, all causes"/>
      <sheetName val="ALOS, AMI"/>
      <sheetName val="ALOS, delivery"/>
      <sheetName val="C-sections"/>
      <sheetName val="Antibiotics"/>
      <sheetName val="LE Females at birth"/>
      <sheetName val="LE Males at birth"/>
      <sheetName val="LE Total population at birth"/>
      <sheetName val="Hárok2"/>
      <sheetName val="Graf-ženy"/>
      <sheetName val="Graf-muži"/>
      <sheetName val="LE Females at 65"/>
      <sheetName val="LE Males at 65"/>
      <sheetName val="Infant mortality rate"/>
      <sheetName val="PYLL, All causes, Females"/>
      <sheetName val="PYLL, All causes, Males "/>
      <sheetName val="Suicides, deaths per 100000 pop"/>
      <sheetName val="Tobacco consumption, females"/>
      <sheetName val="Tobacco consumption, males"/>
      <sheetName val="Tobacco consumption, total"/>
      <sheetName val="Alcohol consumption"/>
      <sheetName val="Obesity, females (SR)"/>
      <sheetName val="Obesity, males (SR)"/>
      <sheetName val="Obesity, total (SR)"/>
      <sheetName val="Obesity, females (M)"/>
      <sheetName val="Obesity, males (M)"/>
      <sheetName val="Obesity, total (M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4">
          <cell r="B4">
            <v>1960</v>
          </cell>
        </row>
        <row r="6">
          <cell r="B6">
            <v>73.5</v>
          </cell>
          <cell r="C6">
            <v>73.599999999999994</v>
          </cell>
          <cell r="D6">
            <v>72.900000000000006</v>
          </cell>
          <cell r="E6">
            <v>73.599999999999994</v>
          </cell>
          <cell r="F6">
            <v>73.8</v>
          </cell>
          <cell r="G6">
            <v>73.5</v>
          </cell>
          <cell r="H6">
            <v>73.900000000000006</v>
          </cell>
          <cell r="I6">
            <v>73.8</v>
          </cell>
          <cell r="J6">
            <v>73.5</v>
          </cell>
          <cell r="K6">
            <v>73.2</v>
          </cell>
          <cell r="L6">
            <v>73.099999999999994</v>
          </cell>
          <cell r="M6">
            <v>73.400000000000006</v>
          </cell>
          <cell r="N6">
            <v>73.7</v>
          </cell>
          <cell r="O6">
            <v>73.8</v>
          </cell>
          <cell r="P6">
            <v>73.599999999999994</v>
          </cell>
          <cell r="Q6">
            <v>74.099999999999994</v>
          </cell>
          <cell r="R6">
            <v>74.3</v>
          </cell>
          <cell r="S6">
            <v>74.3</v>
          </cell>
          <cell r="T6">
            <v>74.400000000000006</v>
          </cell>
          <cell r="U6">
            <v>74.400000000000006</v>
          </cell>
          <cell r="V6">
            <v>74</v>
          </cell>
          <cell r="W6">
            <v>74.400000000000006</v>
          </cell>
          <cell r="X6">
            <v>74.5</v>
          </cell>
          <cell r="Y6">
            <v>74.400000000000006</v>
          </cell>
          <cell r="Z6">
            <v>74.599999999999994</v>
          </cell>
          <cell r="AA6">
            <v>74.8</v>
          </cell>
          <cell r="AB6">
            <v>74.7</v>
          </cell>
          <cell r="AC6">
            <v>75.3</v>
          </cell>
          <cell r="AD6">
            <v>75.400000000000006</v>
          </cell>
          <cell r="AE6">
            <v>75.5</v>
          </cell>
          <cell r="AF6">
            <v>75.5</v>
          </cell>
          <cell r="AG6">
            <v>75.8</v>
          </cell>
          <cell r="AH6">
            <v>76.3</v>
          </cell>
          <cell r="AI6">
            <v>76.5</v>
          </cell>
          <cell r="AJ6">
            <v>76.8</v>
          </cell>
          <cell r="AK6">
            <v>76.8</v>
          </cell>
          <cell r="AL6">
            <v>77.5</v>
          </cell>
          <cell r="AM6">
            <v>77.599999999999994</v>
          </cell>
          <cell r="AN6">
            <v>78.2</v>
          </cell>
          <cell r="AO6">
            <v>78.3</v>
          </cell>
          <cell r="AP6">
            <v>78.5</v>
          </cell>
          <cell r="AQ6">
            <v>78.5</v>
          </cell>
          <cell r="AR6">
            <v>78.7</v>
          </cell>
          <cell r="AS6">
            <v>78.599999999999994</v>
          </cell>
          <cell r="AT6">
            <v>79.099999999999994</v>
          </cell>
          <cell r="AU6">
            <v>79.2</v>
          </cell>
          <cell r="AV6">
            <v>79.900000000000006</v>
          </cell>
          <cell r="AW6">
            <v>80.2</v>
          </cell>
          <cell r="AX6">
            <v>80.5</v>
          </cell>
          <cell r="AY6">
            <v>80.5</v>
          </cell>
          <cell r="AZ6">
            <v>80.900000000000006</v>
          </cell>
          <cell r="BA6">
            <v>81.099999999999994</v>
          </cell>
          <cell r="BB6">
            <v>81.2</v>
          </cell>
        </row>
        <row r="7">
          <cell r="B7">
            <v>72.7</v>
          </cell>
          <cell r="C7">
            <v>73.2</v>
          </cell>
          <cell r="D7">
            <v>72.7</v>
          </cell>
          <cell r="E7">
            <v>73.3</v>
          </cell>
          <cell r="F7">
            <v>73.599999999999994</v>
          </cell>
          <cell r="G7">
            <v>72.900000000000006</v>
          </cell>
          <cell r="H7">
            <v>73.3</v>
          </cell>
          <cell r="I7">
            <v>73.900000000000006</v>
          </cell>
          <cell r="J7">
            <v>73.599999999999994</v>
          </cell>
          <cell r="K7">
            <v>73.3</v>
          </cell>
          <cell r="L7">
            <v>73.099999999999994</v>
          </cell>
          <cell r="M7">
            <v>73.3</v>
          </cell>
          <cell r="N7">
            <v>73.900000000000006</v>
          </cell>
          <cell r="O7">
            <v>73.400000000000006</v>
          </cell>
          <cell r="P7">
            <v>73.7</v>
          </cell>
          <cell r="Q7">
            <v>74</v>
          </cell>
          <cell r="R7">
            <v>74.099999999999994</v>
          </cell>
          <cell r="S7">
            <v>74.3</v>
          </cell>
          <cell r="T7">
            <v>74.2</v>
          </cell>
          <cell r="U7">
            <v>74.599999999999994</v>
          </cell>
          <cell r="V7">
            <v>74.400000000000006</v>
          </cell>
          <cell r="W7">
            <v>74.900000000000006</v>
          </cell>
          <cell r="X7">
            <v>74.900000000000006</v>
          </cell>
          <cell r="Y7">
            <v>74.7</v>
          </cell>
          <cell r="Z7">
            <v>75.099999999999994</v>
          </cell>
          <cell r="AA7">
            <v>75</v>
          </cell>
          <cell r="AB7">
            <v>75.099999999999994</v>
          </cell>
          <cell r="AC7">
            <v>75.400000000000006</v>
          </cell>
          <cell r="AD7">
            <v>75.7</v>
          </cell>
          <cell r="AE7">
            <v>75.599999999999994</v>
          </cell>
          <cell r="AF7">
            <v>75.7</v>
          </cell>
          <cell r="AG7">
            <v>75.5</v>
          </cell>
          <cell r="AH7">
            <v>76</v>
          </cell>
          <cell r="AI7">
            <v>76.3</v>
          </cell>
          <cell r="AJ7">
            <v>76.7</v>
          </cell>
          <cell r="AK7">
            <v>76.5</v>
          </cell>
          <cell r="AL7">
            <v>77</v>
          </cell>
          <cell r="AM7">
            <v>76.900000000000006</v>
          </cell>
          <cell r="AN7">
            <v>77</v>
          </cell>
          <cell r="AO7">
            <v>77.400000000000006</v>
          </cell>
          <cell r="AP7">
            <v>77.5</v>
          </cell>
          <cell r="AQ7">
            <v>77.7</v>
          </cell>
          <cell r="AR7">
            <v>77.7</v>
          </cell>
          <cell r="AS7">
            <v>77.7</v>
          </cell>
          <cell r="AT7">
            <v>78</v>
          </cell>
          <cell r="AU7">
            <v>78.099999999999994</v>
          </cell>
          <cell r="AV7">
            <v>78.400000000000006</v>
          </cell>
          <cell r="AW7">
            <v>78.400000000000006</v>
          </cell>
          <cell r="AX7">
            <v>79</v>
          </cell>
          <cell r="AY7">
            <v>79.099999999999994</v>
          </cell>
          <cell r="AZ7">
            <v>79.3</v>
          </cell>
          <cell r="BA7">
            <v>79.8</v>
          </cell>
          <cell r="BB7">
            <v>79.900000000000006</v>
          </cell>
        </row>
        <row r="8">
          <cell r="B8">
            <v>70.599999999999994</v>
          </cell>
          <cell r="C8">
            <v>70.8</v>
          </cell>
          <cell r="D8">
            <v>70.5</v>
          </cell>
          <cell r="E8">
            <v>71.5</v>
          </cell>
          <cell r="F8">
            <v>71.599999999999994</v>
          </cell>
          <cell r="G8">
            <v>72.400000000000006</v>
          </cell>
          <cell r="H8">
            <v>72.900000000000006</v>
          </cell>
          <cell r="I8">
            <v>72.599999999999994</v>
          </cell>
          <cell r="J8">
            <v>73.599999999999994</v>
          </cell>
          <cell r="K8">
            <v>73.099999999999994</v>
          </cell>
          <cell r="L8">
            <v>73.3</v>
          </cell>
          <cell r="M8">
            <v>73.3</v>
          </cell>
          <cell r="N8">
            <v>74.2</v>
          </cell>
          <cell r="O8">
            <v>74.3</v>
          </cell>
          <cell r="P8">
            <v>74.599999999999994</v>
          </cell>
          <cell r="Q8">
            <v>74.3</v>
          </cell>
          <cell r="R8">
            <v>74.599999999999994</v>
          </cell>
          <cell r="S8">
            <v>74.5</v>
          </cell>
          <cell r="T8">
            <v>74.5</v>
          </cell>
          <cell r="U8">
            <v>74.900000000000006</v>
          </cell>
          <cell r="V8">
            <v>74.400000000000006</v>
          </cell>
          <cell r="W8">
            <v>75.2</v>
          </cell>
          <cell r="X8">
            <v>75.2</v>
          </cell>
          <cell r="Y8">
            <v>75.2</v>
          </cell>
          <cell r="Z8">
            <v>75</v>
          </cell>
          <cell r="AA8">
            <v>75.3</v>
          </cell>
          <cell r="AB8">
            <v>75.099999999999994</v>
          </cell>
          <cell r="AC8">
            <v>75.2</v>
          </cell>
          <cell r="AD8">
            <v>75.7</v>
          </cell>
          <cell r="AE8">
            <v>75.5</v>
          </cell>
          <cell r="AF8">
            <v>75.3</v>
          </cell>
          <cell r="AG8">
            <v>75.099999999999994</v>
          </cell>
          <cell r="AH8">
            <v>75.599999999999994</v>
          </cell>
          <cell r="AI8">
            <v>75.900000000000006</v>
          </cell>
          <cell r="AJ8">
            <v>76.099999999999994</v>
          </cell>
          <cell r="AK8">
            <v>76.400000000000006</v>
          </cell>
          <cell r="AL8">
            <v>76.599999999999994</v>
          </cell>
          <cell r="AM8">
            <v>77</v>
          </cell>
          <cell r="AN8">
            <v>77.400000000000006</v>
          </cell>
          <cell r="AO8">
            <v>77.5</v>
          </cell>
          <cell r="AP8">
            <v>78</v>
          </cell>
          <cell r="AQ8">
            <v>78.400000000000006</v>
          </cell>
          <cell r="AR8">
            <v>78.8</v>
          </cell>
          <cell r="AS8">
            <v>78.8</v>
          </cell>
          <cell r="AT8">
            <v>79.2</v>
          </cell>
          <cell r="AU8">
            <v>79.3</v>
          </cell>
          <cell r="AV8">
            <v>79.7</v>
          </cell>
          <cell r="AW8">
            <v>79.8</v>
          </cell>
          <cell r="AX8">
            <v>80</v>
          </cell>
          <cell r="AY8">
            <v>80.099999999999994</v>
          </cell>
          <cell r="AZ8">
            <v>80.7</v>
          </cell>
          <cell r="BA8">
            <v>81.099999999999994</v>
          </cell>
          <cell r="BB8">
            <v>81.099999999999994</v>
          </cell>
        </row>
        <row r="9">
          <cell r="B9">
            <v>70.2</v>
          </cell>
          <cell r="C9">
            <v>71.2</v>
          </cell>
          <cell r="D9">
            <v>70.099999999999994</v>
          </cell>
          <cell r="E9">
            <v>71.3</v>
          </cell>
          <cell r="F9">
            <v>71.900000000000006</v>
          </cell>
          <cell r="G9">
            <v>71.5</v>
          </cell>
          <cell r="H9">
            <v>72.3</v>
          </cell>
          <cell r="I9">
            <v>72.099999999999994</v>
          </cell>
          <cell r="J9">
            <v>72</v>
          </cell>
          <cell r="K9">
            <v>72.099999999999994</v>
          </cell>
          <cell r="L9">
            <v>72.099999999999994</v>
          </cell>
          <cell r="M9">
            <v>72.099999999999994</v>
          </cell>
          <cell r="N9">
            <v>72.7</v>
          </cell>
          <cell r="O9">
            <v>72.599999999999994</v>
          </cell>
          <cell r="P9">
            <v>72.3</v>
          </cell>
          <cell r="Q9">
            <v>72.5</v>
          </cell>
          <cell r="R9">
            <v>72.599999999999994</v>
          </cell>
          <cell r="S9">
            <v>73.099999999999994</v>
          </cell>
          <cell r="T9">
            <v>72.8</v>
          </cell>
          <cell r="U9">
            <v>73.2</v>
          </cell>
          <cell r="V9">
            <v>72.8</v>
          </cell>
          <cell r="W9">
            <v>73</v>
          </cell>
          <cell r="X9">
            <v>73.3</v>
          </cell>
          <cell r="Y9">
            <v>73.099999999999994</v>
          </cell>
          <cell r="Z9">
            <v>73.3</v>
          </cell>
          <cell r="AA9">
            <v>73.2</v>
          </cell>
          <cell r="AB9">
            <v>73.3</v>
          </cell>
          <cell r="AC9">
            <v>73.900000000000006</v>
          </cell>
          <cell r="AD9">
            <v>74.2</v>
          </cell>
          <cell r="AE9">
            <v>73.8</v>
          </cell>
          <cell r="AF9">
            <v>73.8</v>
          </cell>
          <cell r="AG9">
            <v>74</v>
          </cell>
          <cell r="AH9">
            <v>74</v>
          </cell>
          <cell r="AI9">
            <v>74</v>
          </cell>
          <cell r="AJ9">
            <v>74.5</v>
          </cell>
          <cell r="AK9">
            <v>74.8</v>
          </cell>
          <cell r="AL9">
            <v>75</v>
          </cell>
          <cell r="AM9">
            <v>75.5</v>
          </cell>
          <cell r="AN9">
            <v>75.599999999999994</v>
          </cell>
          <cell r="AO9">
            <v>75.599999999999994</v>
          </cell>
          <cell r="AP9">
            <v>76.2</v>
          </cell>
          <cell r="AQ9">
            <v>76.7</v>
          </cell>
          <cell r="AR9">
            <v>76.7</v>
          </cell>
          <cell r="AS9">
            <v>76.7</v>
          </cell>
          <cell r="AT9">
            <v>77.2</v>
          </cell>
          <cell r="AU9">
            <v>77.2</v>
          </cell>
          <cell r="AV9">
            <v>77.8</v>
          </cell>
          <cell r="AW9">
            <v>77.8</v>
          </cell>
          <cell r="AX9">
            <v>78.3</v>
          </cell>
          <cell r="AY9">
            <v>78.400000000000006</v>
          </cell>
          <cell r="AZ9">
            <v>78.599999999999994</v>
          </cell>
          <cell r="BA9">
            <v>78.7</v>
          </cell>
          <cell r="BB9">
            <v>78.7</v>
          </cell>
        </row>
      </sheetData>
      <sheetData sheetId="34">
        <row r="4">
          <cell r="B4">
            <v>1960</v>
          </cell>
        </row>
        <row r="6">
          <cell r="B6">
            <v>67.8</v>
          </cell>
          <cell r="C6">
            <v>67.7</v>
          </cell>
          <cell r="D6">
            <v>66.900000000000006</v>
          </cell>
          <cell r="E6">
            <v>67.3</v>
          </cell>
          <cell r="F6">
            <v>67.5</v>
          </cell>
          <cell r="G6">
            <v>67.2</v>
          </cell>
          <cell r="H6">
            <v>67.3</v>
          </cell>
          <cell r="I6">
            <v>67.099999999999994</v>
          </cell>
          <cell r="J6">
            <v>66.599999999999994</v>
          </cell>
          <cell r="K6">
            <v>66</v>
          </cell>
          <cell r="L6">
            <v>66.099999999999994</v>
          </cell>
          <cell r="M6">
            <v>66.2</v>
          </cell>
          <cell r="N6">
            <v>66.900000000000006</v>
          </cell>
          <cell r="O6">
            <v>66.599999999999994</v>
          </cell>
          <cell r="P6">
            <v>66.8</v>
          </cell>
          <cell r="Q6">
            <v>67</v>
          </cell>
          <cell r="R6">
            <v>67.099999999999994</v>
          </cell>
          <cell r="S6">
            <v>67.2</v>
          </cell>
          <cell r="T6">
            <v>67.3</v>
          </cell>
          <cell r="U6">
            <v>67.400000000000006</v>
          </cell>
          <cell r="V6">
            <v>66.900000000000006</v>
          </cell>
          <cell r="W6">
            <v>67.2</v>
          </cell>
          <cell r="X6">
            <v>67.3</v>
          </cell>
          <cell r="Y6">
            <v>67.099999999999994</v>
          </cell>
          <cell r="Z6">
            <v>67.400000000000006</v>
          </cell>
          <cell r="AA6">
            <v>67.5</v>
          </cell>
          <cell r="AB6">
            <v>67.5</v>
          </cell>
          <cell r="AC6">
            <v>67.900000000000006</v>
          </cell>
          <cell r="AD6">
            <v>68.2</v>
          </cell>
          <cell r="AE6">
            <v>68.2</v>
          </cell>
          <cell r="AF6">
            <v>67.599999999999994</v>
          </cell>
          <cell r="AG6">
            <v>68.2</v>
          </cell>
          <cell r="AH6">
            <v>68.599999999999994</v>
          </cell>
          <cell r="AI6">
            <v>69.3</v>
          </cell>
          <cell r="AJ6">
            <v>69.5</v>
          </cell>
          <cell r="AK6">
            <v>69.7</v>
          </cell>
          <cell r="AL6">
            <v>70.400000000000006</v>
          </cell>
          <cell r="AM6">
            <v>70.5</v>
          </cell>
          <cell r="AN6">
            <v>71.2</v>
          </cell>
          <cell r="AO6">
            <v>71.5</v>
          </cell>
          <cell r="AP6">
            <v>71.599999999999994</v>
          </cell>
          <cell r="AQ6">
            <v>72</v>
          </cell>
          <cell r="AR6">
            <v>72.099999999999994</v>
          </cell>
          <cell r="AS6">
            <v>72</v>
          </cell>
          <cell r="AT6">
            <v>72.5</v>
          </cell>
          <cell r="AU6">
            <v>72.900000000000006</v>
          </cell>
          <cell r="AV6">
            <v>73.5</v>
          </cell>
          <cell r="AW6">
            <v>73.8</v>
          </cell>
          <cell r="AX6">
            <v>74.099999999999994</v>
          </cell>
          <cell r="AY6">
            <v>74.3</v>
          </cell>
          <cell r="AZ6">
            <v>74.5</v>
          </cell>
          <cell r="BA6">
            <v>74.8</v>
          </cell>
          <cell r="BB6">
            <v>75.099999999999994</v>
          </cell>
        </row>
        <row r="7">
          <cell r="B7">
            <v>67.900000000000006</v>
          </cell>
          <cell r="C7">
            <v>68.599999999999994</v>
          </cell>
          <cell r="D7">
            <v>68</v>
          </cell>
          <cell r="E7">
            <v>68.3</v>
          </cell>
          <cell r="F7">
            <v>68.8</v>
          </cell>
          <cell r="G7">
            <v>67.900000000000006</v>
          </cell>
          <cell r="H7">
            <v>67.8</v>
          </cell>
          <cell r="I7">
            <v>68.400000000000006</v>
          </cell>
          <cell r="J7">
            <v>67.7</v>
          </cell>
          <cell r="K7">
            <v>66.900000000000006</v>
          </cell>
          <cell r="L7">
            <v>66.8</v>
          </cell>
          <cell r="M7">
            <v>66.599999999999994</v>
          </cell>
          <cell r="N7">
            <v>67</v>
          </cell>
          <cell r="O7">
            <v>66.8</v>
          </cell>
          <cell r="P7">
            <v>66.8</v>
          </cell>
          <cell r="Q7">
            <v>66.900000000000006</v>
          </cell>
          <cell r="R7">
            <v>67</v>
          </cell>
          <cell r="S7">
            <v>66.8</v>
          </cell>
          <cell r="T7">
            <v>66.900000000000006</v>
          </cell>
          <cell r="U7">
            <v>67.2</v>
          </cell>
          <cell r="V7">
            <v>66.7</v>
          </cell>
          <cell r="W7">
            <v>66.8</v>
          </cell>
          <cell r="X7">
            <v>67</v>
          </cell>
          <cell r="Y7">
            <v>66.7</v>
          </cell>
          <cell r="Z7">
            <v>66.900000000000006</v>
          </cell>
          <cell r="AA7">
            <v>67</v>
          </cell>
          <cell r="AB7">
            <v>67.2</v>
          </cell>
          <cell r="AC7">
            <v>67.400000000000006</v>
          </cell>
          <cell r="AD7">
            <v>67.2</v>
          </cell>
          <cell r="AE7">
            <v>67</v>
          </cell>
          <cell r="AF7">
            <v>66.7</v>
          </cell>
          <cell r="AG7">
            <v>66.900000000000006</v>
          </cell>
          <cell r="AH7">
            <v>67.099999999999994</v>
          </cell>
          <cell r="AI7">
            <v>67.8</v>
          </cell>
          <cell r="AJ7">
            <v>68.3</v>
          </cell>
          <cell r="AK7">
            <v>68.400000000000006</v>
          </cell>
          <cell r="AL7">
            <v>68.8</v>
          </cell>
          <cell r="AM7">
            <v>68.900000000000006</v>
          </cell>
          <cell r="AN7">
            <v>68.599999999999994</v>
          </cell>
          <cell r="AO7">
            <v>69</v>
          </cell>
          <cell r="AP7">
            <v>69.2</v>
          </cell>
          <cell r="AQ7">
            <v>69.5</v>
          </cell>
          <cell r="AR7">
            <v>69.8</v>
          </cell>
          <cell r="AS7">
            <v>69.8</v>
          </cell>
          <cell r="AT7">
            <v>70.3</v>
          </cell>
          <cell r="AU7">
            <v>70.2</v>
          </cell>
          <cell r="AV7">
            <v>70.400000000000006</v>
          </cell>
          <cell r="AW7">
            <v>70.599999999999994</v>
          </cell>
          <cell r="AX7">
            <v>70.900000000000006</v>
          </cell>
          <cell r="AY7">
            <v>71.400000000000006</v>
          </cell>
          <cell r="AZ7">
            <v>71.8</v>
          </cell>
          <cell r="BA7">
            <v>72.3</v>
          </cell>
          <cell r="BB7">
            <v>72.5</v>
          </cell>
        </row>
        <row r="8">
          <cell r="B8">
            <v>64.900000000000006</v>
          </cell>
          <cell r="C8">
            <v>64.900000000000006</v>
          </cell>
          <cell r="D8">
            <v>64.5</v>
          </cell>
          <cell r="E8">
            <v>65.400000000000006</v>
          </cell>
          <cell r="F8">
            <v>65.8</v>
          </cell>
          <cell r="G8">
            <v>66.599999999999994</v>
          </cell>
          <cell r="H8">
            <v>66.900000000000006</v>
          </cell>
          <cell r="I8">
            <v>66.400000000000006</v>
          </cell>
          <cell r="J8">
            <v>67</v>
          </cell>
          <cell r="K8">
            <v>66.5</v>
          </cell>
          <cell r="L8">
            <v>66.599999999999994</v>
          </cell>
          <cell r="M8">
            <v>66.099999999999994</v>
          </cell>
          <cell r="N8">
            <v>67.3</v>
          </cell>
          <cell r="O8">
            <v>67.2</v>
          </cell>
          <cell r="P8">
            <v>67.8</v>
          </cell>
          <cell r="Q8">
            <v>67</v>
          </cell>
          <cell r="R8">
            <v>66.900000000000006</v>
          </cell>
          <cell r="S8">
            <v>66.5</v>
          </cell>
          <cell r="T8">
            <v>66.400000000000006</v>
          </cell>
          <cell r="U8">
            <v>66.8</v>
          </cell>
          <cell r="V8">
            <v>66</v>
          </cell>
          <cell r="W8">
            <v>67.099999999999994</v>
          </cell>
          <cell r="X8">
            <v>67.2</v>
          </cell>
          <cell r="Y8">
            <v>67</v>
          </cell>
          <cell r="Z8">
            <v>66.8</v>
          </cell>
          <cell r="AA8">
            <v>66.900000000000006</v>
          </cell>
          <cell r="AB8">
            <v>66.8</v>
          </cell>
          <cell r="AC8">
            <v>67.8</v>
          </cell>
          <cell r="AD8">
            <v>67.2</v>
          </cell>
          <cell r="AE8">
            <v>66.8</v>
          </cell>
          <cell r="AF8">
            <v>66.3</v>
          </cell>
          <cell r="AG8">
            <v>65.900000000000006</v>
          </cell>
          <cell r="AH8">
            <v>66.5</v>
          </cell>
          <cell r="AI8">
            <v>67.2</v>
          </cell>
          <cell r="AJ8">
            <v>67.5</v>
          </cell>
          <cell r="AK8">
            <v>67.7</v>
          </cell>
          <cell r="AL8">
            <v>68.099999999999994</v>
          </cell>
          <cell r="AM8">
            <v>68.5</v>
          </cell>
          <cell r="AN8">
            <v>68.900000000000006</v>
          </cell>
          <cell r="AO8">
            <v>68.7</v>
          </cell>
          <cell r="AP8">
            <v>69.599999999999994</v>
          </cell>
          <cell r="AQ8">
            <v>70</v>
          </cell>
          <cell r="AR8">
            <v>70.3</v>
          </cell>
          <cell r="AS8">
            <v>70.5</v>
          </cell>
          <cell r="AT8">
            <v>70.599999999999994</v>
          </cell>
          <cell r="AU8">
            <v>70.8</v>
          </cell>
          <cell r="AV8">
            <v>70.900000000000006</v>
          </cell>
          <cell r="AW8">
            <v>71</v>
          </cell>
          <cell r="AX8">
            <v>71.3</v>
          </cell>
          <cell r="AY8">
            <v>71.5</v>
          </cell>
          <cell r="AZ8">
            <v>72.099999999999994</v>
          </cell>
          <cell r="BA8">
            <v>72.599999999999994</v>
          </cell>
          <cell r="BB8">
            <v>72.7</v>
          </cell>
        </row>
        <row r="9">
          <cell r="B9">
            <v>65.900000000000006</v>
          </cell>
          <cell r="C9">
            <v>66.8</v>
          </cell>
          <cell r="D9">
            <v>65.7</v>
          </cell>
          <cell r="E9">
            <v>66.599999999999994</v>
          </cell>
          <cell r="F9">
            <v>67</v>
          </cell>
          <cell r="G9">
            <v>66.7</v>
          </cell>
          <cell r="H9">
            <v>67.5</v>
          </cell>
          <cell r="I9">
            <v>66.900000000000006</v>
          </cell>
          <cell r="J9">
            <v>66.599999999999994</v>
          </cell>
          <cell r="K9">
            <v>66.7</v>
          </cell>
          <cell r="L9">
            <v>66.3</v>
          </cell>
          <cell r="M9">
            <v>66.099999999999994</v>
          </cell>
          <cell r="N9">
            <v>66.8</v>
          </cell>
          <cell r="O9">
            <v>66.599999999999994</v>
          </cell>
          <cell r="P9">
            <v>66.3</v>
          </cell>
          <cell r="Q9">
            <v>66.3</v>
          </cell>
          <cell r="R9">
            <v>66.7</v>
          </cell>
          <cell r="S9">
            <v>66.8</v>
          </cell>
          <cell r="T9">
            <v>66.099999999999994</v>
          </cell>
          <cell r="U9">
            <v>66.2</v>
          </cell>
          <cell r="V9">
            <v>65.5</v>
          </cell>
          <cell r="W9">
            <v>65.5</v>
          </cell>
          <cell r="X9">
            <v>65.7</v>
          </cell>
          <cell r="Y9">
            <v>65.099999999999994</v>
          </cell>
          <cell r="Z9">
            <v>65.099999999999994</v>
          </cell>
          <cell r="AA9">
            <v>65.099999999999994</v>
          </cell>
          <cell r="AB9">
            <v>65.3</v>
          </cell>
          <cell r="AC9">
            <v>65.7</v>
          </cell>
          <cell r="AD9">
            <v>66.2</v>
          </cell>
          <cell r="AE9">
            <v>65.400000000000006</v>
          </cell>
          <cell r="AF9">
            <v>65.2</v>
          </cell>
          <cell r="AG9">
            <v>65.099999999999994</v>
          </cell>
          <cell r="AH9">
            <v>64.7</v>
          </cell>
          <cell r="AI9">
            <v>64.7</v>
          </cell>
          <cell r="AJ9">
            <v>65</v>
          </cell>
          <cell r="AK9">
            <v>65.400000000000006</v>
          </cell>
          <cell r="AL9">
            <v>66.3</v>
          </cell>
          <cell r="AM9">
            <v>66.7</v>
          </cell>
          <cell r="AN9">
            <v>66.5</v>
          </cell>
          <cell r="AO9">
            <v>66.7</v>
          </cell>
          <cell r="AP9">
            <v>67.5</v>
          </cell>
          <cell r="AQ9">
            <v>68.2</v>
          </cell>
          <cell r="AR9">
            <v>68.3</v>
          </cell>
          <cell r="AS9">
            <v>68.400000000000006</v>
          </cell>
          <cell r="AT9">
            <v>68.7</v>
          </cell>
          <cell r="AU9">
            <v>68.7</v>
          </cell>
          <cell r="AV9">
            <v>69.2</v>
          </cell>
          <cell r="AW9">
            <v>69.400000000000006</v>
          </cell>
          <cell r="AX9">
            <v>70</v>
          </cell>
          <cell r="AY9">
            <v>70.3</v>
          </cell>
          <cell r="AZ9">
            <v>70.7</v>
          </cell>
          <cell r="BA9">
            <v>71.2</v>
          </cell>
          <cell r="BB9">
            <v>71.599999999999994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ourceoecd.org/9789264090309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D13"/>
  <sheetViews>
    <sheetView tabSelected="1" zoomScale="82" zoomScaleNormal="82" workbookViewId="0">
      <pane xSplit="1" ySplit="4" topLeftCell="B5" activePane="bottomRight" state="frozen"/>
      <selection activeCell="E27" sqref="E27"/>
      <selection pane="topRight" activeCell="E27" sqref="E27"/>
      <selection pane="bottomLeft" activeCell="E27" sqref="E27"/>
      <selection pane="bottomRight" activeCell="A13" sqref="A13"/>
    </sheetView>
  </sheetViews>
  <sheetFormatPr defaultRowHeight="15" x14ac:dyDescent="0.25"/>
  <cols>
    <col min="1" max="1" width="21.42578125" style="2" customWidth="1"/>
    <col min="2" max="52" width="8" style="2" bestFit="1" customWidth="1"/>
    <col min="53" max="53" width="8" style="2" customWidth="1"/>
    <col min="54" max="250" width="9.140625" style="2"/>
    <col min="251" max="251" width="21.42578125" style="2" customWidth="1"/>
    <col min="252" max="302" width="8" style="2" bestFit="1" customWidth="1"/>
    <col min="303" max="303" width="8" style="2" customWidth="1"/>
    <col min="304" max="308" width="9.140625" style="2"/>
    <col min="309" max="309" width="9.140625" style="2" customWidth="1"/>
    <col min="310" max="310" width="30.140625" style="2" bestFit="1" customWidth="1"/>
    <col min="311" max="506" width="9.140625" style="2"/>
    <col min="507" max="507" width="21.42578125" style="2" customWidth="1"/>
    <col min="508" max="558" width="8" style="2" bestFit="1" customWidth="1"/>
    <col min="559" max="559" width="8" style="2" customWidth="1"/>
    <col min="560" max="564" width="9.140625" style="2"/>
    <col min="565" max="565" width="9.140625" style="2" customWidth="1"/>
    <col min="566" max="566" width="30.140625" style="2" bestFit="1" customWidth="1"/>
    <col min="567" max="762" width="9.140625" style="2"/>
    <col min="763" max="763" width="21.42578125" style="2" customWidth="1"/>
    <col min="764" max="814" width="8" style="2" bestFit="1" customWidth="1"/>
    <col min="815" max="815" width="8" style="2" customWidth="1"/>
    <col min="816" max="820" width="9.140625" style="2"/>
    <col min="821" max="821" width="9.140625" style="2" customWidth="1"/>
    <col min="822" max="822" width="30.140625" style="2" bestFit="1" customWidth="1"/>
    <col min="823" max="1018" width="9.140625" style="2"/>
    <col min="1019" max="1019" width="21.42578125" style="2" customWidth="1"/>
    <col min="1020" max="1070" width="8" style="2" bestFit="1" customWidth="1"/>
    <col min="1071" max="1071" width="8" style="2" customWidth="1"/>
    <col min="1072" max="1076" width="9.140625" style="2"/>
    <col min="1077" max="1077" width="9.140625" style="2" customWidth="1"/>
    <col min="1078" max="1078" width="30.140625" style="2" bestFit="1" customWidth="1"/>
    <col min="1079" max="1274" width="9.140625" style="2"/>
    <col min="1275" max="1275" width="21.42578125" style="2" customWidth="1"/>
    <col min="1276" max="1326" width="8" style="2" bestFit="1" customWidth="1"/>
    <col min="1327" max="1327" width="8" style="2" customWidth="1"/>
    <col min="1328" max="1332" width="9.140625" style="2"/>
    <col min="1333" max="1333" width="9.140625" style="2" customWidth="1"/>
    <col min="1334" max="1334" width="30.140625" style="2" bestFit="1" customWidth="1"/>
    <col min="1335" max="1530" width="9.140625" style="2"/>
    <col min="1531" max="1531" width="21.42578125" style="2" customWidth="1"/>
    <col min="1532" max="1582" width="8" style="2" bestFit="1" customWidth="1"/>
    <col min="1583" max="1583" width="8" style="2" customWidth="1"/>
    <col min="1584" max="1588" width="9.140625" style="2"/>
    <col min="1589" max="1589" width="9.140625" style="2" customWidth="1"/>
    <col min="1590" max="1590" width="30.140625" style="2" bestFit="1" customWidth="1"/>
    <col min="1591" max="1786" width="9.140625" style="2"/>
    <col min="1787" max="1787" width="21.42578125" style="2" customWidth="1"/>
    <col min="1788" max="1838" width="8" style="2" bestFit="1" customWidth="1"/>
    <col min="1839" max="1839" width="8" style="2" customWidth="1"/>
    <col min="1840" max="1844" width="9.140625" style="2"/>
    <col min="1845" max="1845" width="9.140625" style="2" customWidth="1"/>
    <col min="1846" max="1846" width="30.140625" style="2" bestFit="1" customWidth="1"/>
    <col min="1847" max="2042" width="9.140625" style="2"/>
    <col min="2043" max="2043" width="21.42578125" style="2" customWidth="1"/>
    <col min="2044" max="2094" width="8" style="2" bestFit="1" customWidth="1"/>
    <col min="2095" max="2095" width="8" style="2" customWidth="1"/>
    <col min="2096" max="2100" width="9.140625" style="2"/>
    <col min="2101" max="2101" width="9.140625" style="2" customWidth="1"/>
    <col min="2102" max="2102" width="30.140625" style="2" bestFit="1" customWidth="1"/>
    <col min="2103" max="2298" width="9.140625" style="2"/>
    <col min="2299" max="2299" width="21.42578125" style="2" customWidth="1"/>
    <col min="2300" max="2350" width="8" style="2" bestFit="1" customWidth="1"/>
    <col min="2351" max="2351" width="8" style="2" customWidth="1"/>
    <col min="2352" max="2356" width="9.140625" style="2"/>
    <col min="2357" max="2357" width="9.140625" style="2" customWidth="1"/>
    <col min="2358" max="2358" width="30.140625" style="2" bestFit="1" customWidth="1"/>
    <col min="2359" max="2554" width="9.140625" style="2"/>
    <col min="2555" max="2555" width="21.42578125" style="2" customWidth="1"/>
    <col min="2556" max="2606" width="8" style="2" bestFit="1" customWidth="1"/>
    <col min="2607" max="2607" width="8" style="2" customWidth="1"/>
    <col min="2608" max="2612" width="9.140625" style="2"/>
    <col min="2613" max="2613" width="9.140625" style="2" customWidth="1"/>
    <col min="2614" max="2614" width="30.140625" style="2" bestFit="1" customWidth="1"/>
    <col min="2615" max="2810" width="9.140625" style="2"/>
    <col min="2811" max="2811" width="21.42578125" style="2" customWidth="1"/>
    <col min="2812" max="2862" width="8" style="2" bestFit="1" customWidth="1"/>
    <col min="2863" max="2863" width="8" style="2" customWidth="1"/>
    <col min="2864" max="2868" width="9.140625" style="2"/>
    <col min="2869" max="2869" width="9.140625" style="2" customWidth="1"/>
    <col min="2870" max="2870" width="30.140625" style="2" bestFit="1" customWidth="1"/>
    <col min="2871" max="3066" width="9.140625" style="2"/>
    <col min="3067" max="3067" width="21.42578125" style="2" customWidth="1"/>
    <col min="3068" max="3118" width="8" style="2" bestFit="1" customWidth="1"/>
    <col min="3119" max="3119" width="8" style="2" customWidth="1"/>
    <col min="3120" max="3124" width="9.140625" style="2"/>
    <col min="3125" max="3125" width="9.140625" style="2" customWidth="1"/>
    <col min="3126" max="3126" width="30.140625" style="2" bestFit="1" customWidth="1"/>
    <col min="3127" max="3322" width="9.140625" style="2"/>
    <col min="3323" max="3323" width="21.42578125" style="2" customWidth="1"/>
    <col min="3324" max="3374" width="8" style="2" bestFit="1" customWidth="1"/>
    <col min="3375" max="3375" width="8" style="2" customWidth="1"/>
    <col min="3376" max="3380" width="9.140625" style="2"/>
    <col min="3381" max="3381" width="9.140625" style="2" customWidth="1"/>
    <col min="3382" max="3382" width="30.140625" style="2" bestFit="1" customWidth="1"/>
    <col min="3383" max="3578" width="9.140625" style="2"/>
    <col min="3579" max="3579" width="21.42578125" style="2" customWidth="1"/>
    <col min="3580" max="3630" width="8" style="2" bestFit="1" customWidth="1"/>
    <col min="3631" max="3631" width="8" style="2" customWidth="1"/>
    <col min="3632" max="3636" width="9.140625" style="2"/>
    <col min="3637" max="3637" width="9.140625" style="2" customWidth="1"/>
    <col min="3638" max="3638" width="30.140625" style="2" bestFit="1" customWidth="1"/>
    <col min="3639" max="3834" width="9.140625" style="2"/>
    <col min="3835" max="3835" width="21.42578125" style="2" customWidth="1"/>
    <col min="3836" max="3886" width="8" style="2" bestFit="1" customWidth="1"/>
    <col min="3887" max="3887" width="8" style="2" customWidth="1"/>
    <col min="3888" max="3892" width="9.140625" style="2"/>
    <col min="3893" max="3893" width="9.140625" style="2" customWidth="1"/>
    <col min="3894" max="3894" width="30.140625" style="2" bestFit="1" customWidth="1"/>
    <col min="3895" max="4090" width="9.140625" style="2"/>
    <col min="4091" max="4091" width="21.42578125" style="2" customWidth="1"/>
    <col min="4092" max="4142" width="8" style="2" bestFit="1" customWidth="1"/>
    <col min="4143" max="4143" width="8" style="2" customWidth="1"/>
    <col min="4144" max="4148" width="9.140625" style="2"/>
    <col min="4149" max="4149" width="9.140625" style="2" customWidth="1"/>
    <col min="4150" max="4150" width="30.140625" style="2" bestFit="1" customWidth="1"/>
    <col min="4151" max="4346" width="9.140625" style="2"/>
    <col min="4347" max="4347" width="21.42578125" style="2" customWidth="1"/>
    <col min="4348" max="4398" width="8" style="2" bestFit="1" customWidth="1"/>
    <col min="4399" max="4399" width="8" style="2" customWidth="1"/>
    <col min="4400" max="4404" width="9.140625" style="2"/>
    <col min="4405" max="4405" width="9.140625" style="2" customWidth="1"/>
    <col min="4406" max="4406" width="30.140625" style="2" bestFit="1" customWidth="1"/>
    <col min="4407" max="4602" width="9.140625" style="2"/>
    <col min="4603" max="4603" width="21.42578125" style="2" customWidth="1"/>
    <col min="4604" max="4654" width="8" style="2" bestFit="1" customWidth="1"/>
    <col min="4655" max="4655" width="8" style="2" customWidth="1"/>
    <col min="4656" max="4660" width="9.140625" style="2"/>
    <col min="4661" max="4661" width="9.140625" style="2" customWidth="1"/>
    <col min="4662" max="4662" width="30.140625" style="2" bestFit="1" customWidth="1"/>
    <col min="4663" max="4858" width="9.140625" style="2"/>
    <col min="4859" max="4859" width="21.42578125" style="2" customWidth="1"/>
    <col min="4860" max="4910" width="8" style="2" bestFit="1" customWidth="1"/>
    <col min="4911" max="4911" width="8" style="2" customWidth="1"/>
    <col min="4912" max="4916" width="9.140625" style="2"/>
    <col min="4917" max="4917" width="9.140625" style="2" customWidth="1"/>
    <col min="4918" max="4918" width="30.140625" style="2" bestFit="1" customWidth="1"/>
    <col min="4919" max="5114" width="9.140625" style="2"/>
    <col min="5115" max="5115" width="21.42578125" style="2" customWidth="1"/>
    <col min="5116" max="5166" width="8" style="2" bestFit="1" customWidth="1"/>
    <col min="5167" max="5167" width="8" style="2" customWidth="1"/>
    <col min="5168" max="5172" width="9.140625" style="2"/>
    <col min="5173" max="5173" width="9.140625" style="2" customWidth="1"/>
    <col min="5174" max="5174" width="30.140625" style="2" bestFit="1" customWidth="1"/>
    <col min="5175" max="5370" width="9.140625" style="2"/>
    <col min="5371" max="5371" width="21.42578125" style="2" customWidth="1"/>
    <col min="5372" max="5422" width="8" style="2" bestFit="1" customWidth="1"/>
    <col min="5423" max="5423" width="8" style="2" customWidth="1"/>
    <col min="5424" max="5428" width="9.140625" style="2"/>
    <col min="5429" max="5429" width="9.140625" style="2" customWidth="1"/>
    <col min="5430" max="5430" width="30.140625" style="2" bestFit="1" customWidth="1"/>
    <col min="5431" max="5626" width="9.140625" style="2"/>
    <col min="5627" max="5627" width="21.42578125" style="2" customWidth="1"/>
    <col min="5628" max="5678" width="8" style="2" bestFit="1" customWidth="1"/>
    <col min="5679" max="5679" width="8" style="2" customWidth="1"/>
    <col min="5680" max="5684" width="9.140625" style="2"/>
    <col min="5685" max="5685" width="9.140625" style="2" customWidth="1"/>
    <col min="5686" max="5686" width="30.140625" style="2" bestFit="1" customWidth="1"/>
    <col min="5687" max="5882" width="9.140625" style="2"/>
    <col min="5883" max="5883" width="21.42578125" style="2" customWidth="1"/>
    <col min="5884" max="5934" width="8" style="2" bestFit="1" customWidth="1"/>
    <col min="5935" max="5935" width="8" style="2" customWidth="1"/>
    <col min="5936" max="5940" width="9.140625" style="2"/>
    <col min="5941" max="5941" width="9.140625" style="2" customWidth="1"/>
    <col min="5942" max="5942" width="30.140625" style="2" bestFit="1" customWidth="1"/>
    <col min="5943" max="6138" width="9.140625" style="2"/>
    <col min="6139" max="6139" width="21.42578125" style="2" customWidth="1"/>
    <col min="6140" max="6190" width="8" style="2" bestFit="1" customWidth="1"/>
    <col min="6191" max="6191" width="8" style="2" customWidth="1"/>
    <col min="6192" max="6196" width="9.140625" style="2"/>
    <col min="6197" max="6197" width="9.140625" style="2" customWidth="1"/>
    <col min="6198" max="6198" width="30.140625" style="2" bestFit="1" customWidth="1"/>
    <col min="6199" max="6394" width="9.140625" style="2"/>
    <col min="6395" max="6395" width="21.42578125" style="2" customWidth="1"/>
    <col min="6396" max="6446" width="8" style="2" bestFit="1" customWidth="1"/>
    <col min="6447" max="6447" width="8" style="2" customWidth="1"/>
    <col min="6448" max="6452" width="9.140625" style="2"/>
    <col min="6453" max="6453" width="9.140625" style="2" customWidth="1"/>
    <col min="6454" max="6454" width="30.140625" style="2" bestFit="1" customWidth="1"/>
    <col min="6455" max="6650" width="9.140625" style="2"/>
    <col min="6651" max="6651" width="21.42578125" style="2" customWidth="1"/>
    <col min="6652" max="6702" width="8" style="2" bestFit="1" customWidth="1"/>
    <col min="6703" max="6703" width="8" style="2" customWidth="1"/>
    <col min="6704" max="6708" width="9.140625" style="2"/>
    <col min="6709" max="6709" width="9.140625" style="2" customWidth="1"/>
    <col min="6710" max="6710" width="30.140625" style="2" bestFit="1" customWidth="1"/>
    <col min="6711" max="6906" width="9.140625" style="2"/>
    <col min="6907" max="6907" width="21.42578125" style="2" customWidth="1"/>
    <col min="6908" max="6958" width="8" style="2" bestFit="1" customWidth="1"/>
    <col min="6959" max="6959" width="8" style="2" customWidth="1"/>
    <col min="6960" max="6964" width="9.140625" style="2"/>
    <col min="6965" max="6965" width="9.140625" style="2" customWidth="1"/>
    <col min="6966" max="6966" width="30.140625" style="2" bestFit="1" customWidth="1"/>
    <col min="6967" max="7162" width="9.140625" style="2"/>
    <col min="7163" max="7163" width="21.42578125" style="2" customWidth="1"/>
    <col min="7164" max="7214" width="8" style="2" bestFit="1" customWidth="1"/>
    <col min="7215" max="7215" width="8" style="2" customWidth="1"/>
    <col min="7216" max="7220" width="9.140625" style="2"/>
    <col min="7221" max="7221" width="9.140625" style="2" customWidth="1"/>
    <col min="7222" max="7222" width="30.140625" style="2" bestFit="1" customWidth="1"/>
    <col min="7223" max="7418" width="9.140625" style="2"/>
    <col min="7419" max="7419" width="21.42578125" style="2" customWidth="1"/>
    <col min="7420" max="7470" width="8" style="2" bestFit="1" customWidth="1"/>
    <col min="7471" max="7471" width="8" style="2" customWidth="1"/>
    <col min="7472" max="7476" width="9.140625" style="2"/>
    <col min="7477" max="7477" width="9.140625" style="2" customWidth="1"/>
    <col min="7478" max="7478" width="30.140625" style="2" bestFit="1" customWidth="1"/>
    <col min="7479" max="7674" width="9.140625" style="2"/>
    <col min="7675" max="7675" width="21.42578125" style="2" customWidth="1"/>
    <col min="7676" max="7726" width="8" style="2" bestFit="1" customWidth="1"/>
    <col min="7727" max="7727" width="8" style="2" customWidth="1"/>
    <col min="7728" max="7732" width="9.140625" style="2"/>
    <col min="7733" max="7733" width="9.140625" style="2" customWidth="1"/>
    <col min="7734" max="7734" width="30.140625" style="2" bestFit="1" customWidth="1"/>
    <col min="7735" max="7930" width="9.140625" style="2"/>
    <col min="7931" max="7931" width="21.42578125" style="2" customWidth="1"/>
    <col min="7932" max="7982" width="8" style="2" bestFit="1" customWidth="1"/>
    <col min="7983" max="7983" width="8" style="2" customWidth="1"/>
    <col min="7984" max="7988" width="9.140625" style="2"/>
    <col min="7989" max="7989" width="9.140625" style="2" customWidth="1"/>
    <col min="7990" max="7990" width="30.140625" style="2" bestFit="1" customWidth="1"/>
    <col min="7991" max="8186" width="9.140625" style="2"/>
    <col min="8187" max="8187" width="21.42578125" style="2" customWidth="1"/>
    <col min="8188" max="8238" width="8" style="2" bestFit="1" customWidth="1"/>
    <col min="8239" max="8239" width="8" style="2" customWidth="1"/>
    <col min="8240" max="8244" width="9.140625" style="2"/>
    <col min="8245" max="8245" width="9.140625" style="2" customWidth="1"/>
    <col min="8246" max="8246" width="30.140625" style="2" bestFit="1" customWidth="1"/>
    <col min="8247" max="8442" width="9.140625" style="2"/>
    <col min="8443" max="8443" width="21.42578125" style="2" customWidth="1"/>
    <col min="8444" max="8494" width="8" style="2" bestFit="1" customWidth="1"/>
    <col min="8495" max="8495" width="8" style="2" customWidth="1"/>
    <col min="8496" max="8500" width="9.140625" style="2"/>
    <col min="8501" max="8501" width="9.140625" style="2" customWidth="1"/>
    <col min="8502" max="8502" width="30.140625" style="2" bestFit="1" customWidth="1"/>
    <col min="8503" max="8698" width="9.140625" style="2"/>
    <col min="8699" max="8699" width="21.42578125" style="2" customWidth="1"/>
    <col min="8700" max="8750" width="8" style="2" bestFit="1" customWidth="1"/>
    <col min="8751" max="8751" width="8" style="2" customWidth="1"/>
    <col min="8752" max="8756" width="9.140625" style="2"/>
    <col min="8757" max="8757" width="9.140625" style="2" customWidth="1"/>
    <col min="8758" max="8758" width="30.140625" style="2" bestFit="1" customWidth="1"/>
    <col min="8759" max="8954" width="9.140625" style="2"/>
    <col min="8955" max="8955" width="21.42578125" style="2" customWidth="1"/>
    <col min="8956" max="9006" width="8" style="2" bestFit="1" customWidth="1"/>
    <col min="9007" max="9007" width="8" style="2" customWidth="1"/>
    <col min="9008" max="9012" width="9.140625" style="2"/>
    <col min="9013" max="9013" width="9.140625" style="2" customWidth="1"/>
    <col min="9014" max="9014" width="30.140625" style="2" bestFit="1" customWidth="1"/>
    <col min="9015" max="9210" width="9.140625" style="2"/>
    <col min="9211" max="9211" width="21.42578125" style="2" customWidth="1"/>
    <col min="9212" max="9262" width="8" style="2" bestFit="1" customWidth="1"/>
    <col min="9263" max="9263" width="8" style="2" customWidth="1"/>
    <col min="9264" max="9268" width="9.140625" style="2"/>
    <col min="9269" max="9269" width="9.140625" style="2" customWidth="1"/>
    <col min="9270" max="9270" width="30.140625" style="2" bestFit="1" customWidth="1"/>
    <col min="9271" max="9466" width="9.140625" style="2"/>
    <col min="9467" max="9467" width="21.42578125" style="2" customWidth="1"/>
    <col min="9468" max="9518" width="8" style="2" bestFit="1" customWidth="1"/>
    <col min="9519" max="9519" width="8" style="2" customWidth="1"/>
    <col min="9520" max="9524" width="9.140625" style="2"/>
    <col min="9525" max="9525" width="9.140625" style="2" customWidth="1"/>
    <col min="9526" max="9526" width="30.140625" style="2" bestFit="1" customWidth="1"/>
    <col min="9527" max="9722" width="9.140625" style="2"/>
    <col min="9723" max="9723" width="21.42578125" style="2" customWidth="1"/>
    <col min="9724" max="9774" width="8" style="2" bestFit="1" customWidth="1"/>
    <col min="9775" max="9775" width="8" style="2" customWidth="1"/>
    <col min="9776" max="9780" width="9.140625" style="2"/>
    <col min="9781" max="9781" width="9.140625" style="2" customWidth="1"/>
    <col min="9782" max="9782" width="30.140625" style="2" bestFit="1" customWidth="1"/>
    <col min="9783" max="9978" width="9.140625" style="2"/>
    <col min="9979" max="9979" width="21.42578125" style="2" customWidth="1"/>
    <col min="9980" max="10030" width="8" style="2" bestFit="1" customWidth="1"/>
    <col min="10031" max="10031" width="8" style="2" customWidth="1"/>
    <col min="10032" max="10036" width="9.140625" style="2"/>
    <col min="10037" max="10037" width="9.140625" style="2" customWidth="1"/>
    <col min="10038" max="10038" width="30.140625" style="2" bestFit="1" customWidth="1"/>
    <col min="10039" max="10234" width="9.140625" style="2"/>
    <col min="10235" max="10235" width="21.42578125" style="2" customWidth="1"/>
    <col min="10236" max="10286" width="8" style="2" bestFit="1" customWidth="1"/>
    <col min="10287" max="10287" width="8" style="2" customWidth="1"/>
    <col min="10288" max="10292" width="9.140625" style="2"/>
    <col min="10293" max="10293" width="9.140625" style="2" customWidth="1"/>
    <col min="10294" max="10294" width="30.140625" style="2" bestFit="1" customWidth="1"/>
    <col min="10295" max="10490" width="9.140625" style="2"/>
    <col min="10491" max="10491" width="21.42578125" style="2" customWidth="1"/>
    <col min="10492" max="10542" width="8" style="2" bestFit="1" customWidth="1"/>
    <col min="10543" max="10543" width="8" style="2" customWidth="1"/>
    <col min="10544" max="10548" width="9.140625" style="2"/>
    <col min="10549" max="10549" width="9.140625" style="2" customWidth="1"/>
    <col min="10550" max="10550" width="30.140625" style="2" bestFit="1" customWidth="1"/>
    <col min="10551" max="10746" width="9.140625" style="2"/>
    <col min="10747" max="10747" width="21.42578125" style="2" customWidth="1"/>
    <col min="10748" max="10798" width="8" style="2" bestFit="1" customWidth="1"/>
    <col min="10799" max="10799" width="8" style="2" customWidth="1"/>
    <col min="10800" max="10804" width="9.140625" style="2"/>
    <col min="10805" max="10805" width="9.140625" style="2" customWidth="1"/>
    <col min="10806" max="10806" width="30.140625" style="2" bestFit="1" customWidth="1"/>
    <col min="10807" max="11002" width="9.140625" style="2"/>
    <col min="11003" max="11003" width="21.42578125" style="2" customWidth="1"/>
    <col min="11004" max="11054" width="8" style="2" bestFit="1" customWidth="1"/>
    <col min="11055" max="11055" width="8" style="2" customWidth="1"/>
    <col min="11056" max="11060" width="9.140625" style="2"/>
    <col min="11061" max="11061" width="9.140625" style="2" customWidth="1"/>
    <col min="11062" max="11062" width="30.140625" style="2" bestFit="1" customWidth="1"/>
    <col min="11063" max="11258" width="9.140625" style="2"/>
    <col min="11259" max="11259" width="21.42578125" style="2" customWidth="1"/>
    <col min="11260" max="11310" width="8" style="2" bestFit="1" customWidth="1"/>
    <col min="11311" max="11311" width="8" style="2" customWidth="1"/>
    <col min="11312" max="11316" width="9.140625" style="2"/>
    <col min="11317" max="11317" width="9.140625" style="2" customWidth="1"/>
    <col min="11318" max="11318" width="30.140625" style="2" bestFit="1" customWidth="1"/>
    <col min="11319" max="11514" width="9.140625" style="2"/>
    <col min="11515" max="11515" width="21.42578125" style="2" customWidth="1"/>
    <col min="11516" max="11566" width="8" style="2" bestFit="1" customWidth="1"/>
    <col min="11567" max="11567" width="8" style="2" customWidth="1"/>
    <col min="11568" max="11572" width="9.140625" style="2"/>
    <col min="11573" max="11573" width="9.140625" style="2" customWidth="1"/>
    <col min="11574" max="11574" width="30.140625" style="2" bestFit="1" customWidth="1"/>
    <col min="11575" max="11770" width="9.140625" style="2"/>
    <col min="11771" max="11771" width="21.42578125" style="2" customWidth="1"/>
    <col min="11772" max="11822" width="8" style="2" bestFit="1" customWidth="1"/>
    <col min="11823" max="11823" width="8" style="2" customWidth="1"/>
    <col min="11824" max="11828" width="9.140625" style="2"/>
    <col min="11829" max="11829" width="9.140625" style="2" customWidth="1"/>
    <col min="11830" max="11830" width="30.140625" style="2" bestFit="1" customWidth="1"/>
    <col min="11831" max="12026" width="9.140625" style="2"/>
    <col min="12027" max="12027" width="21.42578125" style="2" customWidth="1"/>
    <col min="12028" max="12078" width="8" style="2" bestFit="1" customWidth="1"/>
    <col min="12079" max="12079" width="8" style="2" customWidth="1"/>
    <col min="12080" max="12084" width="9.140625" style="2"/>
    <col min="12085" max="12085" width="9.140625" style="2" customWidth="1"/>
    <col min="12086" max="12086" width="30.140625" style="2" bestFit="1" customWidth="1"/>
    <col min="12087" max="12282" width="9.140625" style="2"/>
    <col min="12283" max="12283" width="21.42578125" style="2" customWidth="1"/>
    <col min="12284" max="12334" width="8" style="2" bestFit="1" customWidth="1"/>
    <col min="12335" max="12335" width="8" style="2" customWidth="1"/>
    <col min="12336" max="12340" width="9.140625" style="2"/>
    <col min="12341" max="12341" width="9.140625" style="2" customWidth="1"/>
    <col min="12342" max="12342" width="30.140625" style="2" bestFit="1" customWidth="1"/>
    <col min="12343" max="12538" width="9.140625" style="2"/>
    <col min="12539" max="12539" width="21.42578125" style="2" customWidth="1"/>
    <col min="12540" max="12590" width="8" style="2" bestFit="1" customWidth="1"/>
    <col min="12591" max="12591" width="8" style="2" customWidth="1"/>
    <col min="12592" max="12596" width="9.140625" style="2"/>
    <col min="12597" max="12597" width="9.140625" style="2" customWidth="1"/>
    <col min="12598" max="12598" width="30.140625" style="2" bestFit="1" customWidth="1"/>
    <col min="12599" max="12794" width="9.140625" style="2"/>
    <col min="12795" max="12795" width="21.42578125" style="2" customWidth="1"/>
    <col min="12796" max="12846" width="8" style="2" bestFit="1" customWidth="1"/>
    <col min="12847" max="12847" width="8" style="2" customWidth="1"/>
    <col min="12848" max="12852" width="9.140625" style="2"/>
    <col min="12853" max="12853" width="9.140625" style="2" customWidth="1"/>
    <col min="12854" max="12854" width="30.140625" style="2" bestFit="1" customWidth="1"/>
    <col min="12855" max="13050" width="9.140625" style="2"/>
    <col min="13051" max="13051" width="21.42578125" style="2" customWidth="1"/>
    <col min="13052" max="13102" width="8" style="2" bestFit="1" customWidth="1"/>
    <col min="13103" max="13103" width="8" style="2" customWidth="1"/>
    <col min="13104" max="13108" width="9.140625" style="2"/>
    <col min="13109" max="13109" width="9.140625" style="2" customWidth="1"/>
    <col min="13110" max="13110" width="30.140625" style="2" bestFit="1" customWidth="1"/>
    <col min="13111" max="13306" width="9.140625" style="2"/>
    <col min="13307" max="13307" width="21.42578125" style="2" customWidth="1"/>
    <col min="13308" max="13358" width="8" style="2" bestFit="1" customWidth="1"/>
    <col min="13359" max="13359" width="8" style="2" customWidth="1"/>
    <col min="13360" max="13364" width="9.140625" style="2"/>
    <col min="13365" max="13365" width="9.140625" style="2" customWidth="1"/>
    <col min="13366" max="13366" width="30.140625" style="2" bestFit="1" customWidth="1"/>
    <col min="13367" max="13562" width="9.140625" style="2"/>
    <col min="13563" max="13563" width="21.42578125" style="2" customWidth="1"/>
    <col min="13564" max="13614" width="8" style="2" bestFit="1" customWidth="1"/>
    <col min="13615" max="13615" width="8" style="2" customWidth="1"/>
    <col min="13616" max="13620" width="9.140625" style="2"/>
    <col min="13621" max="13621" width="9.140625" style="2" customWidth="1"/>
    <col min="13622" max="13622" width="30.140625" style="2" bestFit="1" customWidth="1"/>
    <col min="13623" max="13818" width="9.140625" style="2"/>
    <col min="13819" max="13819" width="21.42578125" style="2" customWidth="1"/>
    <col min="13820" max="13870" width="8" style="2" bestFit="1" customWidth="1"/>
    <col min="13871" max="13871" width="8" style="2" customWidth="1"/>
    <col min="13872" max="13876" width="9.140625" style="2"/>
    <col min="13877" max="13877" width="9.140625" style="2" customWidth="1"/>
    <col min="13878" max="13878" width="30.140625" style="2" bestFit="1" customWidth="1"/>
    <col min="13879" max="14074" width="9.140625" style="2"/>
    <col min="14075" max="14075" width="21.42578125" style="2" customWidth="1"/>
    <col min="14076" max="14126" width="8" style="2" bestFit="1" customWidth="1"/>
    <col min="14127" max="14127" width="8" style="2" customWidth="1"/>
    <col min="14128" max="14132" width="9.140625" style="2"/>
    <col min="14133" max="14133" width="9.140625" style="2" customWidth="1"/>
    <col min="14134" max="14134" width="30.140625" style="2" bestFit="1" customWidth="1"/>
    <col min="14135" max="14330" width="9.140625" style="2"/>
    <col min="14331" max="14331" width="21.42578125" style="2" customWidth="1"/>
    <col min="14332" max="14382" width="8" style="2" bestFit="1" customWidth="1"/>
    <col min="14383" max="14383" width="8" style="2" customWidth="1"/>
    <col min="14384" max="14388" width="9.140625" style="2"/>
    <col min="14389" max="14389" width="9.140625" style="2" customWidth="1"/>
    <col min="14390" max="14390" width="30.140625" style="2" bestFit="1" customWidth="1"/>
    <col min="14391" max="14586" width="9.140625" style="2"/>
    <col min="14587" max="14587" width="21.42578125" style="2" customWidth="1"/>
    <col min="14588" max="14638" width="8" style="2" bestFit="1" customWidth="1"/>
    <col min="14639" max="14639" width="8" style="2" customWidth="1"/>
    <col min="14640" max="14644" width="9.140625" style="2"/>
    <col min="14645" max="14645" width="9.140625" style="2" customWidth="1"/>
    <col min="14646" max="14646" width="30.140625" style="2" bestFit="1" customWidth="1"/>
    <col min="14647" max="14842" width="9.140625" style="2"/>
    <col min="14843" max="14843" width="21.42578125" style="2" customWidth="1"/>
    <col min="14844" max="14894" width="8" style="2" bestFit="1" customWidth="1"/>
    <col min="14895" max="14895" width="8" style="2" customWidth="1"/>
    <col min="14896" max="14900" width="9.140625" style="2"/>
    <col min="14901" max="14901" width="9.140625" style="2" customWidth="1"/>
    <col min="14902" max="14902" width="30.140625" style="2" bestFit="1" customWidth="1"/>
    <col min="14903" max="15098" width="9.140625" style="2"/>
    <col min="15099" max="15099" width="21.42578125" style="2" customWidth="1"/>
    <col min="15100" max="15150" width="8" style="2" bestFit="1" customWidth="1"/>
    <col min="15151" max="15151" width="8" style="2" customWidth="1"/>
    <col min="15152" max="15156" width="9.140625" style="2"/>
    <col min="15157" max="15157" width="9.140625" style="2" customWidth="1"/>
    <col min="15158" max="15158" width="30.140625" style="2" bestFit="1" customWidth="1"/>
    <col min="15159" max="15354" width="9.140625" style="2"/>
    <col min="15355" max="15355" width="21.42578125" style="2" customWidth="1"/>
    <col min="15356" max="15406" width="8" style="2" bestFit="1" customWidth="1"/>
    <col min="15407" max="15407" width="8" style="2" customWidth="1"/>
    <col min="15408" max="15412" width="9.140625" style="2"/>
    <col min="15413" max="15413" width="9.140625" style="2" customWidth="1"/>
    <col min="15414" max="15414" width="30.140625" style="2" bestFit="1" customWidth="1"/>
    <col min="15415" max="15610" width="9.140625" style="2"/>
    <col min="15611" max="15611" width="21.42578125" style="2" customWidth="1"/>
    <col min="15612" max="15662" width="8" style="2" bestFit="1" customWidth="1"/>
    <col min="15663" max="15663" width="8" style="2" customWidth="1"/>
    <col min="15664" max="15668" width="9.140625" style="2"/>
    <col min="15669" max="15669" width="9.140625" style="2" customWidth="1"/>
    <col min="15670" max="15670" width="30.140625" style="2" bestFit="1" customWidth="1"/>
    <col min="15671" max="15866" width="9.140625" style="2"/>
    <col min="15867" max="15867" width="21.42578125" style="2" customWidth="1"/>
    <col min="15868" max="15918" width="8" style="2" bestFit="1" customWidth="1"/>
    <col min="15919" max="15919" width="8" style="2" customWidth="1"/>
    <col min="15920" max="15924" width="9.140625" style="2"/>
    <col min="15925" max="15925" width="9.140625" style="2" customWidth="1"/>
    <col min="15926" max="15926" width="30.140625" style="2" bestFit="1" customWidth="1"/>
    <col min="15927" max="16122" width="9.140625" style="2"/>
    <col min="16123" max="16123" width="21.42578125" style="2" customWidth="1"/>
    <col min="16124" max="16174" width="8" style="2" bestFit="1" customWidth="1"/>
    <col min="16175" max="16175" width="8" style="2" customWidth="1"/>
    <col min="16176" max="16180" width="9.140625" style="2"/>
    <col min="16181" max="16181" width="9.140625" style="2" customWidth="1"/>
    <col min="16182" max="16182" width="30.140625" style="2" bestFit="1" customWidth="1"/>
    <col min="16183" max="16384" width="9.140625" style="2"/>
  </cols>
  <sheetData>
    <row r="1" spans="1:56" ht="15.75" x14ac:dyDescent="0.25">
      <c r="A1" s="1"/>
    </row>
    <row r="2" spans="1:56" ht="15.75" x14ac:dyDescent="0.25">
      <c r="A2" s="3" t="s">
        <v>0</v>
      </c>
      <c r="B2" s="4"/>
      <c r="T2" s="4"/>
    </row>
    <row r="4" spans="1:56" s="145" customFormat="1" x14ac:dyDescent="0.25">
      <c r="B4" s="146">
        <v>1960</v>
      </c>
      <c r="C4" s="146">
        <v>1961</v>
      </c>
      <c r="D4" s="146">
        <v>1962</v>
      </c>
      <c r="E4" s="146">
        <v>1963</v>
      </c>
      <c r="F4" s="146">
        <v>1964</v>
      </c>
      <c r="G4" s="146">
        <v>1965</v>
      </c>
      <c r="H4" s="146">
        <v>1966</v>
      </c>
      <c r="I4" s="146">
        <v>1967</v>
      </c>
      <c r="J4" s="146">
        <v>1968</v>
      </c>
      <c r="K4" s="146">
        <v>1969</v>
      </c>
      <c r="L4" s="146">
        <v>1970</v>
      </c>
      <c r="M4" s="146">
        <v>1971</v>
      </c>
      <c r="N4" s="146">
        <v>1972</v>
      </c>
      <c r="O4" s="146">
        <v>1973</v>
      </c>
      <c r="P4" s="146">
        <v>1974</v>
      </c>
      <c r="Q4" s="146">
        <v>1975</v>
      </c>
      <c r="R4" s="146">
        <v>1976</v>
      </c>
      <c r="S4" s="146">
        <v>1977</v>
      </c>
      <c r="T4" s="146">
        <v>1978</v>
      </c>
      <c r="U4" s="146">
        <v>1979</v>
      </c>
      <c r="V4" s="146">
        <v>1980</v>
      </c>
      <c r="W4" s="146">
        <v>1981</v>
      </c>
      <c r="X4" s="146">
        <v>1982</v>
      </c>
      <c r="Y4" s="146">
        <v>1983</v>
      </c>
      <c r="Z4" s="146">
        <v>1984</v>
      </c>
      <c r="AA4" s="146">
        <v>1985</v>
      </c>
      <c r="AB4" s="146">
        <v>1986</v>
      </c>
      <c r="AC4" s="146">
        <v>1987</v>
      </c>
      <c r="AD4" s="146">
        <v>1988</v>
      </c>
      <c r="AE4" s="146">
        <v>1989</v>
      </c>
      <c r="AF4" s="146">
        <v>1990</v>
      </c>
      <c r="AG4" s="146">
        <v>1991</v>
      </c>
      <c r="AH4" s="146">
        <v>1992</v>
      </c>
      <c r="AI4" s="146">
        <v>1993</v>
      </c>
      <c r="AJ4" s="146">
        <v>1994</v>
      </c>
      <c r="AK4" s="146">
        <v>1995</v>
      </c>
      <c r="AL4" s="146">
        <v>1996</v>
      </c>
      <c r="AM4" s="146">
        <v>1997</v>
      </c>
      <c r="AN4" s="146">
        <v>1998</v>
      </c>
      <c r="AO4" s="146">
        <v>1999</v>
      </c>
      <c r="AP4" s="146">
        <v>2000</v>
      </c>
      <c r="AQ4" s="146">
        <v>2001</v>
      </c>
      <c r="AR4" s="146">
        <v>2002</v>
      </c>
      <c r="AS4" s="146">
        <v>2003</v>
      </c>
      <c r="AT4" s="146">
        <v>2004</v>
      </c>
      <c r="AU4" s="146">
        <v>2005</v>
      </c>
      <c r="AV4" s="146">
        <v>2006</v>
      </c>
      <c r="AW4" s="146">
        <v>2007</v>
      </c>
      <c r="AX4" s="146">
        <v>2008</v>
      </c>
      <c r="AY4" s="146">
        <v>2009</v>
      </c>
      <c r="AZ4" s="146">
        <v>2010</v>
      </c>
      <c r="BA4" s="146">
        <v>2011</v>
      </c>
      <c r="BB4" s="146">
        <v>2012</v>
      </c>
      <c r="BC4" s="146">
        <v>2013</v>
      </c>
    </row>
    <row r="5" spans="1:56" s="144" customFormat="1" ht="21" customHeight="1" x14ac:dyDescent="0.25">
      <c r="A5" s="141"/>
      <c r="B5" s="142">
        <v>1960</v>
      </c>
      <c r="C5" s="142"/>
      <c r="D5" s="142"/>
      <c r="E5" s="142"/>
      <c r="F5" s="142"/>
      <c r="G5" s="142"/>
      <c r="H5" s="142"/>
      <c r="I5" s="142"/>
      <c r="J5" s="142"/>
      <c r="K5" s="142"/>
      <c r="L5" s="142">
        <v>1970</v>
      </c>
      <c r="M5" s="142"/>
      <c r="N5" s="142"/>
      <c r="O5" s="142"/>
      <c r="P5" s="142"/>
      <c r="Q5" s="142"/>
      <c r="R5" s="142"/>
      <c r="S5" s="142"/>
      <c r="T5" s="142"/>
      <c r="U5" s="142"/>
      <c r="V5" s="142">
        <v>1980</v>
      </c>
      <c r="W5" s="142"/>
      <c r="X5" s="142"/>
      <c r="Y5" s="142"/>
      <c r="Z5" s="142"/>
      <c r="AA5" s="142"/>
      <c r="AB5" s="142"/>
      <c r="AC5" s="142"/>
      <c r="AD5" s="142"/>
      <c r="AE5" s="142"/>
      <c r="AF5" s="142">
        <v>1990</v>
      </c>
      <c r="AG5" s="142"/>
      <c r="AH5" s="142"/>
      <c r="AI5" s="142"/>
      <c r="AJ5" s="142"/>
      <c r="AK5" s="142"/>
      <c r="AL5" s="142"/>
      <c r="AM5" s="142"/>
      <c r="AN5" s="142"/>
      <c r="AO5" s="142"/>
      <c r="AP5" s="142">
        <v>2000</v>
      </c>
      <c r="AQ5" s="142"/>
      <c r="AR5" s="142"/>
      <c r="AS5" s="142"/>
      <c r="AT5" s="142"/>
      <c r="AU5" s="142"/>
      <c r="AV5" s="142"/>
      <c r="AW5" s="142"/>
      <c r="AX5" s="142"/>
      <c r="AY5" s="142"/>
      <c r="AZ5" s="142">
        <v>2010</v>
      </c>
      <c r="BA5" s="142"/>
      <c r="BB5" s="142"/>
      <c r="BC5" s="142">
        <v>2013</v>
      </c>
      <c r="BD5" s="143"/>
    </row>
    <row r="6" spans="1:56" x14ac:dyDescent="0.25">
      <c r="A6" s="5" t="s">
        <v>1</v>
      </c>
      <c r="B6" s="6">
        <v>71.900000000000006</v>
      </c>
      <c r="C6" s="6">
        <v>72.8</v>
      </c>
      <c r="D6" s="6">
        <v>72.5</v>
      </c>
      <c r="E6" s="6">
        <v>72.7</v>
      </c>
      <c r="F6" s="6">
        <v>73.2</v>
      </c>
      <c r="G6" s="6">
        <v>73</v>
      </c>
      <c r="H6" s="6">
        <v>73.400000000000006</v>
      </c>
      <c r="I6" s="6">
        <v>73.400000000000006</v>
      </c>
      <c r="J6" s="6">
        <v>73.5</v>
      </c>
      <c r="K6" s="6">
        <v>73.3</v>
      </c>
      <c r="L6" s="6">
        <v>73.5</v>
      </c>
      <c r="M6" s="6">
        <v>73.7</v>
      </c>
      <c r="N6" s="6">
        <v>74.099999999999994</v>
      </c>
      <c r="O6" s="6">
        <v>74.599999999999994</v>
      </c>
      <c r="P6" s="6">
        <v>74.7</v>
      </c>
      <c r="Q6" s="6">
        <v>74.7</v>
      </c>
      <c r="R6" s="6">
        <v>75.099999999999994</v>
      </c>
      <c r="S6" s="6">
        <v>75.5</v>
      </c>
      <c r="T6" s="6">
        <v>75.7</v>
      </c>
      <c r="U6" s="6">
        <v>76</v>
      </c>
      <c r="V6" s="6">
        <v>76.099999999999994</v>
      </c>
      <c r="W6" s="6">
        <v>76.5</v>
      </c>
      <c r="X6" s="6">
        <v>76.7</v>
      </c>
      <c r="Y6" s="6">
        <v>76.7</v>
      </c>
      <c r="Z6" s="6">
        <v>77.3</v>
      </c>
      <c r="AA6" s="6">
        <v>77.400000000000006</v>
      </c>
      <c r="AB6" s="6">
        <v>77.8</v>
      </c>
      <c r="AC6" s="6">
        <v>78.2</v>
      </c>
      <c r="AD6" s="6">
        <v>78.7</v>
      </c>
      <c r="AE6" s="6">
        <v>78.8</v>
      </c>
      <c r="AF6" s="6">
        <v>79</v>
      </c>
      <c r="AG6" s="6">
        <v>79.099999999999994</v>
      </c>
      <c r="AH6" s="6">
        <v>79.3</v>
      </c>
      <c r="AI6" s="6">
        <v>79.5</v>
      </c>
      <c r="AJ6" s="6">
        <v>79.8</v>
      </c>
      <c r="AK6" s="6">
        <v>80.099999999999994</v>
      </c>
      <c r="AL6" s="6">
        <v>80.2</v>
      </c>
      <c r="AM6" s="6">
        <v>80.7</v>
      </c>
      <c r="AN6" s="6">
        <v>81</v>
      </c>
      <c r="AO6" s="6">
        <v>81</v>
      </c>
      <c r="AP6" s="6">
        <v>81.2</v>
      </c>
      <c r="AQ6" s="6">
        <v>81.7</v>
      </c>
      <c r="AR6" s="6">
        <v>81.7</v>
      </c>
      <c r="AS6" s="6">
        <v>81.5</v>
      </c>
      <c r="AT6" s="6">
        <v>82.1</v>
      </c>
      <c r="AU6" s="6">
        <v>82.2</v>
      </c>
      <c r="AV6" s="6">
        <v>82.8</v>
      </c>
      <c r="AW6" s="6">
        <v>83.1</v>
      </c>
      <c r="AX6" s="6">
        <v>83.3</v>
      </c>
      <c r="AY6" s="6">
        <v>83.2</v>
      </c>
      <c r="AZ6" s="6">
        <v>83.5</v>
      </c>
      <c r="BA6" s="6">
        <v>83.8</v>
      </c>
      <c r="BB6" s="6">
        <v>83.6</v>
      </c>
      <c r="BC6" s="7">
        <v>83.8</v>
      </c>
      <c r="BD6" s="135"/>
    </row>
    <row r="7" spans="1:56" x14ac:dyDescent="0.25">
      <c r="A7" s="5" t="s">
        <v>2</v>
      </c>
      <c r="B7" s="6">
        <v>73.5</v>
      </c>
      <c r="C7" s="6">
        <v>73.599999999999994</v>
      </c>
      <c r="D7" s="6">
        <v>72.900000000000006</v>
      </c>
      <c r="E7" s="6">
        <v>73.599999999999994</v>
      </c>
      <c r="F7" s="6">
        <v>73.8</v>
      </c>
      <c r="G7" s="6">
        <v>73.5</v>
      </c>
      <c r="H7" s="6">
        <v>73.900000000000006</v>
      </c>
      <c r="I7" s="6">
        <v>73.8</v>
      </c>
      <c r="J7" s="6">
        <v>73.5</v>
      </c>
      <c r="K7" s="6">
        <v>73.2</v>
      </c>
      <c r="L7" s="6">
        <v>73.099999999999994</v>
      </c>
      <c r="M7" s="6">
        <v>73.400000000000006</v>
      </c>
      <c r="N7" s="6">
        <v>73.7</v>
      </c>
      <c r="O7" s="6">
        <v>73.8</v>
      </c>
      <c r="P7" s="6">
        <v>73.599999999999994</v>
      </c>
      <c r="Q7" s="6">
        <v>74.099999999999994</v>
      </c>
      <c r="R7" s="6">
        <v>74.3</v>
      </c>
      <c r="S7" s="6">
        <v>74.3</v>
      </c>
      <c r="T7" s="6">
        <v>74.400000000000006</v>
      </c>
      <c r="U7" s="6">
        <v>74.400000000000006</v>
      </c>
      <c r="V7" s="6">
        <v>74</v>
      </c>
      <c r="W7" s="6">
        <v>74.400000000000006</v>
      </c>
      <c r="X7" s="6">
        <v>74.5</v>
      </c>
      <c r="Y7" s="6">
        <v>74.400000000000006</v>
      </c>
      <c r="Z7" s="6">
        <v>74.599999999999994</v>
      </c>
      <c r="AA7" s="6">
        <v>74.8</v>
      </c>
      <c r="AB7" s="6">
        <v>74.7</v>
      </c>
      <c r="AC7" s="6">
        <v>75.3</v>
      </c>
      <c r="AD7" s="6">
        <v>75.400000000000006</v>
      </c>
      <c r="AE7" s="6">
        <v>75.5</v>
      </c>
      <c r="AF7" s="6">
        <v>75.5</v>
      </c>
      <c r="AG7" s="6">
        <v>75.8</v>
      </c>
      <c r="AH7" s="6">
        <v>76.3</v>
      </c>
      <c r="AI7" s="6">
        <v>76.5</v>
      </c>
      <c r="AJ7" s="6">
        <v>76.8</v>
      </c>
      <c r="AK7" s="6">
        <v>76.8</v>
      </c>
      <c r="AL7" s="6">
        <v>77.5</v>
      </c>
      <c r="AM7" s="6">
        <v>77.599999999999994</v>
      </c>
      <c r="AN7" s="6">
        <v>78.2</v>
      </c>
      <c r="AO7" s="6">
        <v>78.3</v>
      </c>
      <c r="AP7" s="6">
        <v>78.5</v>
      </c>
      <c r="AQ7" s="6">
        <v>78.5</v>
      </c>
      <c r="AR7" s="6">
        <v>78.7</v>
      </c>
      <c r="AS7" s="6">
        <v>78.599999999999994</v>
      </c>
      <c r="AT7" s="6">
        <v>79.099999999999994</v>
      </c>
      <c r="AU7" s="6">
        <v>79.2</v>
      </c>
      <c r="AV7" s="6">
        <v>79.900000000000006</v>
      </c>
      <c r="AW7" s="6">
        <v>80.2</v>
      </c>
      <c r="AX7" s="6">
        <v>80.5</v>
      </c>
      <c r="AY7" s="6">
        <v>80.5</v>
      </c>
      <c r="AZ7" s="6">
        <v>80.900000000000006</v>
      </c>
      <c r="BA7" s="6">
        <v>81.099999999999994</v>
      </c>
      <c r="BB7" s="6">
        <v>81.2</v>
      </c>
      <c r="BC7" s="7">
        <v>81.3</v>
      </c>
      <c r="BD7" s="135"/>
    </row>
    <row r="8" spans="1:56" customFormat="1" x14ac:dyDescent="0.25">
      <c r="A8" s="8" t="s">
        <v>3</v>
      </c>
      <c r="B8" s="6">
        <v>72.7</v>
      </c>
      <c r="C8" s="6">
        <v>73.2</v>
      </c>
      <c r="D8" s="6">
        <v>72.7</v>
      </c>
      <c r="E8" s="6">
        <v>73.3</v>
      </c>
      <c r="F8" s="6">
        <v>73.599999999999994</v>
      </c>
      <c r="G8" s="6">
        <v>72.900000000000006</v>
      </c>
      <c r="H8" s="6">
        <v>73.3</v>
      </c>
      <c r="I8" s="6">
        <v>73.900000000000006</v>
      </c>
      <c r="J8" s="6">
        <v>73.599999999999994</v>
      </c>
      <c r="K8" s="6">
        <v>73.3</v>
      </c>
      <c r="L8" s="6">
        <v>73.099999999999994</v>
      </c>
      <c r="M8" s="6">
        <v>73.3</v>
      </c>
      <c r="N8" s="6">
        <v>73.900000000000006</v>
      </c>
      <c r="O8" s="6">
        <v>73.400000000000006</v>
      </c>
      <c r="P8" s="6">
        <v>73.7</v>
      </c>
      <c r="Q8" s="6">
        <v>74</v>
      </c>
      <c r="R8" s="6">
        <v>74.099999999999994</v>
      </c>
      <c r="S8" s="6">
        <v>74.3</v>
      </c>
      <c r="T8" s="6">
        <v>74.2</v>
      </c>
      <c r="U8" s="6">
        <v>74.599999999999994</v>
      </c>
      <c r="V8" s="6">
        <v>74.400000000000006</v>
      </c>
      <c r="W8" s="6">
        <v>74.900000000000006</v>
      </c>
      <c r="X8" s="6">
        <v>74.900000000000006</v>
      </c>
      <c r="Y8" s="6">
        <v>74.7</v>
      </c>
      <c r="Z8" s="6">
        <v>75.099999999999994</v>
      </c>
      <c r="AA8" s="6">
        <v>75</v>
      </c>
      <c r="AB8" s="6">
        <v>75.099999999999994</v>
      </c>
      <c r="AC8" s="6">
        <v>75.400000000000006</v>
      </c>
      <c r="AD8" s="6">
        <v>75.7</v>
      </c>
      <c r="AE8" s="6">
        <v>75.599999999999994</v>
      </c>
      <c r="AF8" s="6">
        <v>75.7</v>
      </c>
      <c r="AG8" s="6">
        <v>75.5</v>
      </c>
      <c r="AH8" s="6">
        <v>76</v>
      </c>
      <c r="AI8" s="6">
        <v>76.3</v>
      </c>
      <c r="AJ8" s="6">
        <v>76.7</v>
      </c>
      <c r="AK8" s="6">
        <v>76.5</v>
      </c>
      <c r="AL8" s="6">
        <v>77</v>
      </c>
      <c r="AM8" s="6">
        <v>76.900000000000006</v>
      </c>
      <c r="AN8" s="6">
        <v>77</v>
      </c>
      <c r="AO8" s="6">
        <v>77.400000000000006</v>
      </c>
      <c r="AP8" s="6">
        <v>77.5</v>
      </c>
      <c r="AQ8" s="6">
        <v>77.7</v>
      </c>
      <c r="AR8" s="6">
        <v>77.7</v>
      </c>
      <c r="AS8" s="6">
        <v>77.7</v>
      </c>
      <c r="AT8" s="6">
        <v>78</v>
      </c>
      <c r="AU8" s="6">
        <v>78.099999999999994</v>
      </c>
      <c r="AV8" s="6">
        <v>78.400000000000006</v>
      </c>
      <c r="AW8" s="6">
        <v>78.400000000000006</v>
      </c>
      <c r="AX8" s="6">
        <v>79</v>
      </c>
      <c r="AY8" s="6">
        <v>79.099999999999994</v>
      </c>
      <c r="AZ8" s="6">
        <v>79.3</v>
      </c>
      <c r="BA8" s="6">
        <v>79.8</v>
      </c>
      <c r="BB8" s="6">
        <v>79.900000000000006</v>
      </c>
      <c r="BC8" s="9">
        <v>80.099999999999994</v>
      </c>
      <c r="BD8" s="9"/>
    </row>
    <row r="9" spans="1:56" customFormat="1" x14ac:dyDescent="0.25">
      <c r="A9" s="8" t="s">
        <v>4</v>
      </c>
      <c r="B9" s="6">
        <v>70.599999999999994</v>
      </c>
      <c r="C9" s="6">
        <v>70.8</v>
      </c>
      <c r="D9" s="6">
        <v>70.5</v>
      </c>
      <c r="E9" s="6">
        <v>71.5</v>
      </c>
      <c r="F9" s="6">
        <v>71.599999999999994</v>
      </c>
      <c r="G9" s="6">
        <v>72.400000000000006</v>
      </c>
      <c r="H9" s="6">
        <v>72.900000000000006</v>
      </c>
      <c r="I9" s="6">
        <v>72.599999999999994</v>
      </c>
      <c r="J9" s="6">
        <v>73.599999999999994</v>
      </c>
      <c r="K9" s="6">
        <v>73.099999999999994</v>
      </c>
      <c r="L9" s="6">
        <v>73.3</v>
      </c>
      <c r="M9" s="6">
        <v>73.3</v>
      </c>
      <c r="N9" s="6">
        <v>74.2</v>
      </c>
      <c r="O9" s="6">
        <v>74.3</v>
      </c>
      <c r="P9" s="6">
        <v>74.599999999999994</v>
      </c>
      <c r="Q9" s="6">
        <v>74.3</v>
      </c>
      <c r="R9" s="6">
        <v>74.599999999999994</v>
      </c>
      <c r="S9" s="6">
        <v>74.5</v>
      </c>
      <c r="T9" s="6">
        <v>74.5</v>
      </c>
      <c r="U9" s="6">
        <v>74.900000000000006</v>
      </c>
      <c r="V9" s="6">
        <v>74.400000000000006</v>
      </c>
      <c r="W9" s="6">
        <v>75.2</v>
      </c>
      <c r="X9" s="6">
        <v>75.2</v>
      </c>
      <c r="Y9" s="6">
        <v>75.2</v>
      </c>
      <c r="Z9" s="6">
        <v>75</v>
      </c>
      <c r="AA9" s="6">
        <v>75.3</v>
      </c>
      <c r="AB9" s="6">
        <v>75.099999999999994</v>
      </c>
      <c r="AC9" s="6">
        <v>75.2</v>
      </c>
      <c r="AD9" s="6">
        <v>75.7</v>
      </c>
      <c r="AE9" s="6">
        <v>75.5</v>
      </c>
      <c r="AF9" s="6">
        <v>75.3</v>
      </c>
      <c r="AG9" s="6">
        <v>75.099999999999994</v>
      </c>
      <c r="AH9" s="6">
        <v>75.599999999999994</v>
      </c>
      <c r="AI9" s="6">
        <v>75.900000000000006</v>
      </c>
      <c r="AJ9" s="6">
        <v>76.099999999999994</v>
      </c>
      <c r="AK9" s="6">
        <v>76.400000000000006</v>
      </c>
      <c r="AL9" s="6">
        <v>76.599999999999994</v>
      </c>
      <c r="AM9" s="6">
        <v>77</v>
      </c>
      <c r="AN9" s="6">
        <v>77.400000000000006</v>
      </c>
      <c r="AO9" s="6">
        <v>77.5</v>
      </c>
      <c r="AP9" s="6">
        <v>78</v>
      </c>
      <c r="AQ9" s="6">
        <v>78.400000000000006</v>
      </c>
      <c r="AR9" s="6">
        <v>78.8</v>
      </c>
      <c r="AS9" s="6">
        <v>78.8</v>
      </c>
      <c r="AT9" s="6">
        <v>79.2</v>
      </c>
      <c r="AU9" s="6">
        <v>79.3</v>
      </c>
      <c r="AV9" s="6">
        <v>79.7</v>
      </c>
      <c r="AW9" s="6">
        <v>79.8</v>
      </c>
      <c r="AX9" s="6">
        <v>80</v>
      </c>
      <c r="AY9" s="6">
        <v>80.099999999999994</v>
      </c>
      <c r="AZ9" s="6">
        <v>80.7</v>
      </c>
      <c r="BA9" s="6">
        <v>81.099999999999994</v>
      </c>
      <c r="BB9" s="6">
        <v>81.099999999999994</v>
      </c>
      <c r="BC9" s="9">
        <v>81.2</v>
      </c>
      <c r="BD9" s="9"/>
    </row>
    <row r="10" spans="1:56" customFormat="1" ht="17.25" customHeight="1" x14ac:dyDescent="0.25">
      <c r="A10" s="8" t="s">
        <v>5</v>
      </c>
      <c r="B10" s="6">
        <v>70.2</v>
      </c>
      <c r="C10" s="6">
        <v>71.2</v>
      </c>
      <c r="D10" s="6">
        <v>70.099999999999994</v>
      </c>
      <c r="E10" s="6">
        <v>71.3</v>
      </c>
      <c r="F10" s="6">
        <v>71.900000000000006</v>
      </c>
      <c r="G10" s="6">
        <v>71.5</v>
      </c>
      <c r="H10" s="6">
        <v>72.3</v>
      </c>
      <c r="I10" s="6">
        <v>72.099999999999994</v>
      </c>
      <c r="J10" s="6">
        <v>72</v>
      </c>
      <c r="K10" s="6">
        <v>72.099999999999994</v>
      </c>
      <c r="L10" s="6">
        <v>72.099999999999994</v>
      </c>
      <c r="M10" s="6">
        <v>72.099999999999994</v>
      </c>
      <c r="N10" s="6">
        <v>72.7</v>
      </c>
      <c r="O10" s="6">
        <v>72.599999999999994</v>
      </c>
      <c r="P10" s="6">
        <v>72.3</v>
      </c>
      <c r="Q10" s="6">
        <v>72.5</v>
      </c>
      <c r="R10" s="6">
        <v>72.599999999999994</v>
      </c>
      <c r="S10" s="6">
        <v>73.099999999999994</v>
      </c>
      <c r="T10" s="6">
        <v>72.8</v>
      </c>
      <c r="U10" s="6">
        <v>73.2</v>
      </c>
      <c r="V10" s="6">
        <v>72.8</v>
      </c>
      <c r="W10" s="6">
        <v>73</v>
      </c>
      <c r="X10" s="6">
        <v>73.3</v>
      </c>
      <c r="Y10" s="6">
        <v>73.099999999999994</v>
      </c>
      <c r="Z10" s="6">
        <v>73.3</v>
      </c>
      <c r="AA10" s="6">
        <v>73.2</v>
      </c>
      <c r="AB10" s="6">
        <v>73.3</v>
      </c>
      <c r="AC10" s="6">
        <v>73.900000000000006</v>
      </c>
      <c r="AD10" s="6">
        <v>74.2</v>
      </c>
      <c r="AE10" s="6">
        <v>73.8</v>
      </c>
      <c r="AF10" s="6">
        <v>73.8</v>
      </c>
      <c r="AG10" s="6">
        <v>74</v>
      </c>
      <c r="AH10" s="6">
        <v>74</v>
      </c>
      <c r="AI10" s="6">
        <v>74</v>
      </c>
      <c r="AJ10" s="6">
        <v>74.5</v>
      </c>
      <c r="AK10" s="6">
        <v>74.8</v>
      </c>
      <c r="AL10" s="6">
        <v>75</v>
      </c>
      <c r="AM10" s="6">
        <v>75.5</v>
      </c>
      <c r="AN10" s="6">
        <v>75.599999999999994</v>
      </c>
      <c r="AO10" s="6">
        <v>75.599999999999994</v>
      </c>
      <c r="AP10" s="6">
        <v>76.2</v>
      </c>
      <c r="AQ10" s="6">
        <v>76.7</v>
      </c>
      <c r="AR10" s="6">
        <v>76.7</v>
      </c>
      <c r="AS10" s="6">
        <v>76.7</v>
      </c>
      <c r="AT10" s="6">
        <v>77.2</v>
      </c>
      <c r="AU10" s="6">
        <v>77.2</v>
      </c>
      <c r="AV10" s="6">
        <v>77.8</v>
      </c>
      <c r="AW10" s="6">
        <v>77.8</v>
      </c>
      <c r="AX10" s="6">
        <v>78.3</v>
      </c>
      <c r="AY10" s="6">
        <v>78.400000000000006</v>
      </c>
      <c r="AZ10" s="6">
        <v>78.599999999999994</v>
      </c>
      <c r="BA10" s="6">
        <v>78.7</v>
      </c>
      <c r="BB10" s="6">
        <v>78.7</v>
      </c>
      <c r="BC10" s="9">
        <v>79.099999999999994</v>
      </c>
      <c r="BD10" s="9"/>
    </row>
    <row r="11" spans="1:56" ht="15.75" x14ac:dyDescent="0.25">
      <c r="A11" s="11"/>
    </row>
    <row r="12" spans="1:56" x14ac:dyDescent="0.25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</row>
    <row r="13" spans="1:56" ht="18.75" x14ac:dyDescent="0.25">
      <c r="A13" s="159" t="s">
        <v>154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D13"/>
  <sheetViews>
    <sheetView zoomScale="82" zoomScaleNormal="82" workbookViewId="0">
      <pane xSplit="1" ySplit="4" topLeftCell="B5" activePane="bottomRight" state="frozen"/>
      <selection activeCell="E27" sqref="E27"/>
      <selection pane="topRight" activeCell="E27" sqref="E27"/>
      <selection pane="bottomLeft" activeCell="E27" sqref="E27"/>
      <selection pane="bottomRight" activeCell="B36" sqref="B36"/>
    </sheetView>
  </sheetViews>
  <sheetFormatPr defaultRowHeight="15" x14ac:dyDescent="0.25"/>
  <cols>
    <col min="1" max="1" width="18.7109375" style="2" customWidth="1"/>
    <col min="2" max="52" width="8" style="2" bestFit="1" customWidth="1"/>
    <col min="53" max="248" width="9.140625" style="2"/>
    <col min="249" max="249" width="18.7109375" style="2" customWidth="1"/>
    <col min="250" max="300" width="8" style="2" bestFit="1" customWidth="1"/>
    <col min="301" max="306" width="9.140625" style="2"/>
    <col min="307" max="307" width="9.140625" style="2" customWidth="1"/>
    <col min="308" max="308" width="30.140625" style="2" bestFit="1" customWidth="1"/>
    <col min="309" max="504" width="9.140625" style="2"/>
    <col min="505" max="505" width="18.7109375" style="2" customWidth="1"/>
    <col min="506" max="556" width="8" style="2" bestFit="1" customWidth="1"/>
    <col min="557" max="562" width="9.140625" style="2"/>
    <col min="563" max="563" width="9.140625" style="2" customWidth="1"/>
    <col min="564" max="564" width="30.140625" style="2" bestFit="1" customWidth="1"/>
    <col min="565" max="760" width="9.140625" style="2"/>
    <col min="761" max="761" width="18.7109375" style="2" customWidth="1"/>
    <col min="762" max="812" width="8" style="2" bestFit="1" customWidth="1"/>
    <col min="813" max="818" width="9.140625" style="2"/>
    <col min="819" max="819" width="9.140625" style="2" customWidth="1"/>
    <col min="820" max="820" width="30.140625" style="2" bestFit="1" customWidth="1"/>
    <col min="821" max="1016" width="9.140625" style="2"/>
    <col min="1017" max="1017" width="18.7109375" style="2" customWidth="1"/>
    <col min="1018" max="1068" width="8" style="2" bestFit="1" customWidth="1"/>
    <col min="1069" max="1074" width="9.140625" style="2"/>
    <col min="1075" max="1075" width="9.140625" style="2" customWidth="1"/>
    <col min="1076" max="1076" width="30.140625" style="2" bestFit="1" customWidth="1"/>
    <col min="1077" max="1272" width="9.140625" style="2"/>
    <col min="1273" max="1273" width="18.7109375" style="2" customWidth="1"/>
    <col min="1274" max="1324" width="8" style="2" bestFit="1" customWidth="1"/>
    <col min="1325" max="1330" width="9.140625" style="2"/>
    <col min="1331" max="1331" width="9.140625" style="2" customWidth="1"/>
    <col min="1332" max="1332" width="30.140625" style="2" bestFit="1" customWidth="1"/>
    <col min="1333" max="1528" width="9.140625" style="2"/>
    <col min="1529" max="1529" width="18.7109375" style="2" customWidth="1"/>
    <col min="1530" max="1580" width="8" style="2" bestFit="1" customWidth="1"/>
    <col min="1581" max="1586" width="9.140625" style="2"/>
    <col min="1587" max="1587" width="9.140625" style="2" customWidth="1"/>
    <col min="1588" max="1588" width="30.140625" style="2" bestFit="1" customWidth="1"/>
    <col min="1589" max="1784" width="9.140625" style="2"/>
    <col min="1785" max="1785" width="18.7109375" style="2" customWidth="1"/>
    <col min="1786" max="1836" width="8" style="2" bestFit="1" customWidth="1"/>
    <col min="1837" max="1842" width="9.140625" style="2"/>
    <col min="1843" max="1843" width="9.140625" style="2" customWidth="1"/>
    <col min="1844" max="1844" width="30.140625" style="2" bestFit="1" customWidth="1"/>
    <col min="1845" max="2040" width="9.140625" style="2"/>
    <col min="2041" max="2041" width="18.7109375" style="2" customWidth="1"/>
    <col min="2042" max="2092" width="8" style="2" bestFit="1" customWidth="1"/>
    <col min="2093" max="2098" width="9.140625" style="2"/>
    <col min="2099" max="2099" width="9.140625" style="2" customWidth="1"/>
    <col min="2100" max="2100" width="30.140625" style="2" bestFit="1" customWidth="1"/>
    <col min="2101" max="2296" width="9.140625" style="2"/>
    <col min="2297" max="2297" width="18.7109375" style="2" customWidth="1"/>
    <col min="2298" max="2348" width="8" style="2" bestFit="1" customWidth="1"/>
    <col min="2349" max="2354" width="9.140625" style="2"/>
    <col min="2355" max="2355" width="9.140625" style="2" customWidth="1"/>
    <col min="2356" max="2356" width="30.140625" style="2" bestFit="1" customWidth="1"/>
    <col min="2357" max="2552" width="9.140625" style="2"/>
    <col min="2553" max="2553" width="18.7109375" style="2" customWidth="1"/>
    <col min="2554" max="2604" width="8" style="2" bestFit="1" customWidth="1"/>
    <col min="2605" max="2610" width="9.140625" style="2"/>
    <col min="2611" max="2611" width="9.140625" style="2" customWidth="1"/>
    <col min="2612" max="2612" width="30.140625" style="2" bestFit="1" customWidth="1"/>
    <col min="2613" max="2808" width="9.140625" style="2"/>
    <col min="2809" max="2809" width="18.7109375" style="2" customWidth="1"/>
    <col min="2810" max="2860" width="8" style="2" bestFit="1" customWidth="1"/>
    <col min="2861" max="2866" width="9.140625" style="2"/>
    <col min="2867" max="2867" width="9.140625" style="2" customWidth="1"/>
    <col min="2868" max="2868" width="30.140625" style="2" bestFit="1" customWidth="1"/>
    <col min="2869" max="3064" width="9.140625" style="2"/>
    <col min="3065" max="3065" width="18.7109375" style="2" customWidth="1"/>
    <col min="3066" max="3116" width="8" style="2" bestFit="1" customWidth="1"/>
    <col min="3117" max="3122" width="9.140625" style="2"/>
    <col min="3123" max="3123" width="9.140625" style="2" customWidth="1"/>
    <col min="3124" max="3124" width="30.140625" style="2" bestFit="1" customWidth="1"/>
    <col min="3125" max="3320" width="9.140625" style="2"/>
    <col min="3321" max="3321" width="18.7109375" style="2" customWidth="1"/>
    <col min="3322" max="3372" width="8" style="2" bestFit="1" customWidth="1"/>
    <col min="3373" max="3378" width="9.140625" style="2"/>
    <col min="3379" max="3379" width="9.140625" style="2" customWidth="1"/>
    <col min="3380" max="3380" width="30.140625" style="2" bestFit="1" customWidth="1"/>
    <col min="3381" max="3576" width="9.140625" style="2"/>
    <col min="3577" max="3577" width="18.7109375" style="2" customWidth="1"/>
    <col min="3578" max="3628" width="8" style="2" bestFit="1" customWidth="1"/>
    <col min="3629" max="3634" width="9.140625" style="2"/>
    <col min="3635" max="3635" width="9.140625" style="2" customWidth="1"/>
    <col min="3636" max="3636" width="30.140625" style="2" bestFit="1" customWidth="1"/>
    <col min="3637" max="3832" width="9.140625" style="2"/>
    <col min="3833" max="3833" width="18.7109375" style="2" customWidth="1"/>
    <col min="3834" max="3884" width="8" style="2" bestFit="1" customWidth="1"/>
    <col min="3885" max="3890" width="9.140625" style="2"/>
    <col min="3891" max="3891" width="9.140625" style="2" customWidth="1"/>
    <col min="3892" max="3892" width="30.140625" style="2" bestFit="1" customWidth="1"/>
    <col min="3893" max="4088" width="9.140625" style="2"/>
    <col min="4089" max="4089" width="18.7109375" style="2" customWidth="1"/>
    <col min="4090" max="4140" width="8" style="2" bestFit="1" customWidth="1"/>
    <col min="4141" max="4146" width="9.140625" style="2"/>
    <col min="4147" max="4147" width="9.140625" style="2" customWidth="1"/>
    <col min="4148" max="4148" width="30.140625" style="2" bestFit="1" customWidth="1"/>
    <col min="4149" max="4344" width="9.140625" style="2"/>
    <col min="4345" max="4345" width="18.7109375" style="2" customWidth="1"/>
    <col min="4346" max="4396" width="8" style="2" bestFit="1" customWidth="1"/>
    <col min="4397" max="4402" width="9.140625" style="2"/>
    <col min="4403" max="4403" width="9.140625" style="2" customWidth="1"/>
    <col min="4404" max="4404" width="30.140625" style="2" bestFit="1" customWidth="1"/>
    <col min="4405" max="4600" width="9.140625" style="2"/>
    <col min="4601" max="4601" width="18.7109375" style="2" customWidth="1"/>
    <col min="4602" max="4652" width="8" style="2" bestFit="1" customWidth="1"/>
    <col min="4653" max="4658" width="9.140625" style="2"/>
    <col min="4659" max="4659" width="9.140625" style="2" customWidth="1"/>
    <col min="4660" max="4660" width="30.140625" style="2" bestFit="1" customWidth="1"/>
    <col min="4661" max="4856" width="9.140625" style="2"/>
    <col min="4857" max="4857" width="18.7109375" style="2" customWidth="1"/>
    <col min="4858" max="4908" width="8" style="2" bestFit="1" customWidth="1"/>
    <col min="4909" max="4914" width="9.140625" style="2"/>
    <col min="4915" max="4915" width="9.140625" style="2" customWidth="1"/>
    <col min="4916" max="4916" width="30.140625" style="2" bestFit="1" customWidth="1"/>
    <col min="4917" max="5112" width="9.140625" style="2"/>
    <col min="5113" max="5113" width="18.7109375" style="2" customWidth="1"/>
    <col min="5114" max="5164" width="8" style="2" bestFit="1" customWidth="1"/>
    <col min="5165" max="5170" width="9.140625" style="2"/>
    <col min="5171" max="5171" width="9.140625" style="2" customWidth="1"/>
    <col min="5172" max="5172" width="30.140625" style="2" bestFit="1" customWidth="1"/>
    <col min="5173" max="5368" width="9.140625" style="2"/>
    <col min="5369" max="5369" width="18.7109375" style="2" customWidth="1"/>
    <col min="5370" max="5420" width="8" style="2" bestFit="1" customWidth="1"/>
    <col min="5421" max="5426" width="9.140625" style="2"/>
    <col min="5427" max="5427" width="9.140625" style="2" customWidth="1"/>
    <col min="5428" max="5428" width="30.140625" style="2" bestFit="1" customWidth="1"/>
    <col min="5429" max="5624" width="9.140625" style="2"/>
    <col min="5625" max="5625" width="18.7109375" style="2" customWidth="1"/>
    <col min="5626" max="5676" width="8" style="2" bestFit="1" customWidth="1"/>
    <col min="5677" max="5682" width="9.140625" style="2"/>
    <col min="5683" max="5683" width="9.140625" style="2" customWidth="1"/>
    <col min="5684" max="5684" width="30.140625" style="2" bestFit="1" customWidth="1"/>
    <col min="5685" max="5880" width="9.140625" style="2"/>
    <col min="5881" max="5881" width="18.7109375" style="2" customWidth="1"/>
    <col min="5882" max="5932" width="8" style="2" bestFit="1" customWidth="1"/>
    <col min="5933" max="5938" width="9.140625" style="2"/>
    <col min="5939" max="5939" width="9.140625" style="2" customWidth="1"/>
    <col min="5940" max="5940" width="30.140625" style="2" bestFit="1" customWidth="1"/>
    <col min="5941" max="6136" width="9.140625" style="2"/>
    <col min="6137" max="6137" width="18.7109375" style="2" customWidth="1"/>
    <col min="6138" max="6188" width="8" style="2" bestFit="1" customWidth="1"/>
    <col min="6189" max="6194" width="9.140625" style="2"/>
    <col min="6195" max="6195" width="9.140625" style="2" customWidth="1"/>
    <col min="6196" max="6196" width="30.140625" style="2" bestFit="1" customWidth="1"/>
    <col min="6197" max="6392" width="9.140625" style="2"/>
    <col min="6393" max="6393" width="18.7109375" style="2" customWidth="1"/>
    <col min="6394" max="6444" width="8" style="2" bestFit="1" customWidth="1"/>
    <col min="6445" max="6450" width="9.140625" style="2"/>
    <col min="6451" max="6451" width="9.140625" style="2" customWidth="1"/>
    <col min="6452" max="6452" width="30.140625" style="2" bestFit="1" customWidth="1"/>
    <col min="6453" max="6648" width="9.140625" style="2"/>
    <col min="6649" max="6649" width="18.7109375" style="2" customWidth="1"/>
    <col min="6650" max="6700" width="8" style="2" bestFit="1" customWidth="1"/>
    <col min="6701" max="6706" width="9.140625" style="2"/>
    <col min="6707" max="6707" width="9.140625" style="2" customWidth="1"/>
    <col min="6708" max="6708" width="30.140625" style="2" bestFit="1" customWidth="1"/>
    <col min="6709" max="6904" width="9.140625" style="2"/>
    <col min="6905" max="6905" width="18.7109375" style="2" customWidth="1"/>
    <col min="6906" max="6956" width="8" style="2" bestFit="1" customWidth="1"/>
    <col min="6957" max="6962" width="9.140625" style="2"/>
    <col min="6963" max="6963" width="9.140625" style="2" customWidth="1"/>
    <col min="6964" max="6964" width="30.140625" style="2" bestFit="1" customWidth="1"/>
    <col min="6965" max="7160" width="9.140625" style="2"/>
    <col min="7161" max="7161" width="18.7109375" style="2" customWidth="1"/>
    <col min="7162" max="7212" width="8" style="2" bestFit="1" customWidth="1"/>
    <col min="7213" max="7218" width="9.140625" style="2"/>
    <col min="7219" max="7219" width="9.140625" style="2" customWidth="1"/>
    <col min="7220" max="7220" width="30.140625" style="2" bestFit="1" customWidth="1"/>
    <col min="7221" max="7416" width="9.140625" style="2"/>
    <col min="7417" max="7417" width="18.7109375" style="2" customWidth="1"/>
    <col min="7418" max="7468" width="8" style="2" bestFit="1" customWidth="1"/>
    <col min="7469" max="7474" width="9.140625" style="2"/>
    <col min="7475" max="7475" width="9.140625" style="2" customWidth="1"/>
    <col min="7476" max="7476" width="30.140625" style="2" bestFit="1" customWidth="1"/>
    <col min="7477" max="7672" width="9.140625" style="2"/>
    <col min="7673" max="7673" width="18.7109375" style="2" customWidth="1"/>
    <col min="7674" max="7724" width="8" style="2" bestFit="1" customWidth="1"/>
    <col min="7725" max="7730" width="9.140625" style="2"/>
    <col min="7731" max="7731" width="9.140625" style="2" customWidth="1"/>
    <col min="7732" max="7732" width="30.140625" style="2" bestFit="1" customWidth="1"/>
    <col min="7733" max="7928" width="9.140625" style="2"/>
    <col min="7929" max="7929" width="18.7109375" style="2" customWidth="1"/>
    <col min="7930" max="7980" width="8" style="2" bestFit="1" customWidth="1"/>
    <col min="7981" max="7986" width="9.140625" style="2"/>
    <col min="7987" max="7987" width="9.140625" style="2" customWidth="1"/>
    <col min="7988" max="7988" width="30.140625" style="2" bestFit="1" customWidth="1"/>
    <col min="7989" max="8184" width="9.140625" style="2"/>
    <col min="8185" max="8185" width="18.7109375" style="2" customWidth="1"/>
    <col min="8186" max="8236" width="8" style="2" bestFit="1" customWidth="1"/>
    <col min="8237" max="8242" width="9.140625" style="2"/>
    <col min="8243" max="8243" width="9.140625" style="2" customWidth="1"/>
    <col min="8244" max="8244" width="30.140625" style="2" bestFit="1" customWidth="1"/>
    <col min="8245" max="8440" width="9.140625" style="2"/>
    <col min="8441" max="8441" width="18.7109375" style="2" customWidth="1"/>
    <col min="8442" max="8492" width="8" style="2" bestFit="1" customWidth="1"/>
    <col min="8493" max="8498" width="9.140625" style="2"/>
    <col min="8499" max="8499" width="9.140625" style="2" customWidth="1"/>
    <col min="8500" max="8500" width="30.140625" style="2" bestFit="1" customWidth="1"/>
    <col min="8501" max="8696" width="9.140625" style="2"/>
    <col min="8697" max="8697" width="18.7109375" style="2" customWidth="1"/>
    <col min="8698" max="8748" width="8" style="2" bestFit="1" customWidth="1"/>
    <col min="8749" max="8754" width="9.140625" style="2"/>
    <col min="8755" max="8755" width="9.140625" style="2" customWidth="1"/>
    <col min="8756" max="8756" width="30.140625" style="2" bestFit="1" customWidth="1"/>
    <col min="8757" max="8952" width="9.140625" style="2"/>
    <col min="8953" max="8953" width="18.7109375" style="2" customWidth="1"/>
    <col min="8954" max="9004" width="8" style="2" bestFit="1" customWidth="1"/>
    <col min="9005" max="9010" width="9.140625" style="2"/>
    <col min="9011" max="9011" width="9.140625" style="2" customWidth="1"/>
    <col min="9012" max="9012" width="30.140625" style="2" bestFit="1" customWidth="1"/>
    <col min="9013" max="9208" width="9.140625" style="2"/>
    <col min="9209" max="9209" width="18.7109375" style="2" customWidth="1"/>
    <col min="9210" max="9260" width="8" style="2" bestFit="1" customWidth="1"/>
    <col min="9261" max="9266" width="9.140625" style="2"/>
    <col min="9267" max="9267" width="9.140625" style="2" customWidth="1"/>
    <col min="9268" max="9268" width="30.140625" style="2" bestFit="1" customWidth="1"/>
    <col min="9269" max="9464" width="9.140625" style="2"/>
    <col min="9465" max="9465" width="18.7109375" style="2" customWidth="1"/>
    <col min="9466" max="9516" width="8" style="2" bestFit="1" customWidth="1"/>
    <col min="9517" max="9522" width="9.140625" style="2"/>
    <col min="9523" max="9523" width="9.140625" style="2" customWidth="1"/>
    <col min="9524" max="9524" width="30.140625" style="2" bestFit="1" customWidth="1"/>
    <col min="9525" max="9720" width="9.140625" style="2"/>
    <col min="9721" max="9721" width="18.7109375" style="2" customWidth="1"/>
    <col min="9722" max="9772" width="8" style="2" bestFit="1" customWidth="1"/>
    <col min="9773" max="9778" width="9.140625" style="2"/>
    <col min="9779" max="9779" width="9.140625" style="2" customWidth="1"/>
    <col min="9780" max="9780" width="30.140625" style="2" bestFit="1" customWidth="1"/>
    <col min="9781" max="9976" width="9.140625" style="2"/>
    <col min="9977" max="9977" width="18.7109375" style="2" customWidth="1"/>
    <col min="9978" max="10028" width="8" style="2" bestFit="1" customWidth="1"/>
    <col min="10029" max="10034" width="9.140625" style="2"/>
    <col min="10035" max="10035" width="9.140625" style="2" customWidth="1"/>
    <col min="10036" max="10036" width="30.140625" style="2" bestFit="1" customWidth="1"/>
    <col min="10037" max="10232" width="9.140625" style="2"/>
    <col min="10233" max="10233" width="18.7109375" style="2" customWidth="1"/>
    <col min="10234" max="10284" width="8" style="2" bestFit="1" customWidth="1"/>
    <col min="10285" max="10290" width="9.140625" style="2"/>
    <col min="10291" max="10291" width="9.140625" style="2" customWidth="1"/>
    <col min="10292" max="10292" width="30.140625" style="2" bestFit="1" customWidth="1"/>
    <col min="10293" max="10488" width="9.140625" style="2"/>
    <col min="10489" max="10489" width="18.7109375" style="2" customWidth="1"/>
    <col min="10490" max="10540" width="8" style="2" bestFit="1" customWidth="1"/>
    <col min="10541" max="10546" width="9.140625" style="2"/>
    <col min="10547" max="10547" width="9.140625" style="2" customWidth="1"/>
    <col min="10548" max="10548" width="30.140625" style="2" bestFit="1" customWidth="1"/>
    <col min="10549" max="10744" width="9.140625" style="2"/>
    <col min="10745" max="10745" width="18.7109375" style="2" customWidth="1"/>
    <col min="10746" max="10796" width="8" style="2" bestFit="1" customWidth="1"/>
    <col min="10797" max="10802" width="9.140625" style="2"/>
    <col min="10803" max="10803" width="9.140625" style="2" customWidth="1"/>
    <col min="10804" max="10804" width="30.140625" style="2" bestFit="1" customWidth="1"/>
    <col min="10805" max="11000" width="9.140625" style="2"/>
    <col min="11001" max="11001" width="18.7109375" style="2" customWidth="1"/>
    <col min="11002" max="11052" width="8" style="2" bestFit="1" customWidth="1"/>
    <col min="11053" max="11058" width="9.140625" style="2"/>
    <col min="11059" max="11059" width="9.140625" style="2" customWidth="1"/>
    <col min="11060" max="11060" width="30.140625" style="2" bestFit="1" customWidth="1"/>
    <col min="11061" max="11256" width="9.140625" style="2"/>
    <col min="11257" max="11257" width="18.7109375" style="2" customWidth="1"/>
    <col min="11258" max="11308" width="8" style="2" bestFit="1" customWidth="1"/>
    <col min="11309" max="11314" width="9.140625" style="2"/>
    <col min="11315" max="11315" width="9.140625" style="2" customWidth="1"/>
    <col min="11316" max="11316" width="30.140625" style="2" bestFit="1" customWidth="1"/>
    <col min="11317" max="11512" width="9.140625" style="2"/>
    <col min="11513" max="11513" width="18.7109375" style="2" customWidth="1"/>
    <col min="11514" max="11564" width="8" style="2" bestFit="1" customWidth="1"/>
    <col min="11565" max="11570" width="9.140625" style="2"/>
    <col min="11571" max="11571" width="9.140625" style="2" customWidth="1"/>
    <col min="11572" max="11572" width="30.140625" style="2" bestFit="1" customWidth="1"/>
    <col min="11573" max="11768" width="9.140625" style="2"/>
    <col min="11769" max="11769" width="18.7109375" style="2" customWidth="1"/>
    <col min="11770" max="11820" width="8" style="2" bestFit="1" customWidth="1"/>
    <col min="11821" max="11826" width="9.140625" style="2"/>
    <col min="11827" max="11827" width="9.140625" style="2" customWidth="1"/>
    <col min="11828" max="11828" width="30.140625" style="2" bestFit="1" customWidth="1"/>
    <col min="11829" max="12024" width="9.140625" style="2"/>
    <col min="12025" max="12025" width="18.7109375" style="2" customWidth="1"/>
    <col min="12026" max="12076" width="8" style="2" bestFit="1" customWidth="1"/>
    <col min="12077" max="12082" width="9.140625" style="2"/>
    <col min="12083" max="12083" width="9.140625" style="2" customWidth="1"/>
    <col min="12084" max="12084" width="30.140625" style="2" bestFit="1" customWidth="1"/>
    <col min="12085" max="12280" width="9.140625" style="2"/>
    <col min="12281" max="12281" width="18.7109375" style="2" customWidth="1"/>
    <col min="12282" max="12332" width="8" style="2" bestFit="1" customWidth="1"/>
    <col min="12333" max="12338" width="9.140625" style="2"/>
    <col min="12339" max="12339" width="9.140625" style="2" customWidth="1"/>
    <col min="12340" max="12340" width="30.140625" style="2" bestFit="1" customWidth="1"/>
    <col min="12341" max="12536" width="9.140625" style="2"/>
    <col min="12537" max="12537" width="18.7109375" style="2" customWidth="1"/>
    <col min="12538" max="12588" width="8" style="2" bestFit="1" customWidth="1"/>
    <col min="12589" max="12594" width="9.140625" style="2"/>
    <col min="12595" max="12595" width="9.140625" style="2" customWidth="1"/>
    <col min="12596" max="12596" width="30.140625" style="2" bestFit="1" customWidth="1"/>
    <col min="12597" max="12792" width="9.140625" style="2"/>
    <col min="12793" max="12793" width="18.7109375" style="2" customWidth="1"/>
    <col min="12794" max="12844" width="8" style="2" bestFit="1" customWidth="1"/>
    <col min="12845" max="12850" width="9.140625" style="2"/>
    <col min="12851" max="12851" width="9.140625" style="2" customWidth="1"/>
    <col min="12852" max="12852" width="30.140625" style="2" bestFit="1" customWidth="1"/>
    <col min="12853" max="13048" width="9.140625" style="2"/>
    <col min="13049" max="13049" width="18.7109375" style="2" customWidth="1"/>
    <col min="13050" max="13100" width="8" style="2" bestFit="1" customWidth="1"/>
    <col min="13101" max="13106" width="9.140625" style="2"/>
    <col min="13107" max="13107" width="9.140625" style="2" customWidth="1"/>
    <col min="13108" max="13108" width="30.140625" style="2" bestFit="1" customWidth="1"/>
    <col min="13109" max="13304" width="9.140625" style="2"/>
    <col min="13305" max="13305" width="18.7109375" style="2" customWidth="1"/>
    <col min="13306" max="13356" width="8" style="2" bestFit="1" customWidth="1"/>
    <col min="13357" max="13362" width="9.140625" style="2"/>
    <col min="13363" max="13363" width="9.140625" style="2" customWidth="1"/>
    <col min="13364" max="13364" width="30.140625" style="2" bestFit="1" customWidth="1"/>
    <col min="13365" max="13560" width="9.140625" style="2"/>
    <col min="13561" max="13561" width="18.7109375" style="2" customWidth="1"/>
    <col min="13562" max="13612" width="8" style="2" bestFit="1" customWidth="1"/>
    <col min="13613" max="13618" width="9.140625" style="2"/>
    <col min="13619" max="13619" width="9.140625" style="2" customWidth="1"/>
    <col min="13620" max="13620" width="30.140625" style="2" bestFit="1" customWidth="1"/>
    <col min="13621" max="13816" width="9.140625" style="2"/>
    <col min="13817" max="13817" width="18.7109375" style="2" customWidth="1"/>
    <col min="13818" max="13868" width="8" style="2" bestFit="1" customWidth="1"/>
    <col min="13869" max="13874" width="9.140625" style="2"/>
    <col min="13875" max="13875" width="9.140625" style="2" customWidth="1"/>
    <col min="13876" max="13876" width="30.140625" style="2" bestFit="1" customWidth="1"/>
    <col min="13877" max="14072" width="9.140625" style="2"/>
    <col min="14073" max="14073" width="18.7109375" style="2" customWidth="1"/>
    <col min="14074" max="14124" width="8" style="2" bestFit="1" customWidth="1"/>
    <col min="14125" max="14130" width="9.140625" style="2"/>
    <col min="14131" max="14131" width="9.140625" style="2" customWidth="1"/>
    <col min="14132" max="14132" width="30.140625" style="2" bestFit="1" customWidth="1"/>
    <col min="14133" max="14328" width="9.140625" style="2"/>
    <col min="14329" max="14329" width="18.7109375" style="2" customWidth="1"/>
    <col min="14330" max="14380" width="8" style="2" bestFit="1" customWidth="1"/>
    <col min="14381" max="14386" width="9.140625" style="2"/>
    <col min="14387" max="14387" width="9.140625" style="2" customWidth="1"/>
    <col min="14388" max="14388" width="30.140625" style="2" bestFit="1" customWidth="1"/>
    <col min="14389" max="14584" width="9.140625" style="2"/>
    <col min="14585" max="14585" width="18.7109375" style="2" customWidth="1"/>
    <col min="14586" max="14636" width="8" style="2" bestFit="1" customWidth="1"/>
    <col min="14637" max="14642" width="9.140625" style="2"/>
    <col min="14643" max="14643" width="9.140625" style="2" customWidth="1"/>
    <col min="14644" max="14644" width="30.140625" style="2" bestFit="1" customWidth="1"/>
    <col min="14645" max="14840" width="9.140625" style="2"/>
    <col min="14841" max="14841" width="18.7109375" style="2" customWidth="1"/>
    <col min="14842" max="14892" width="8" style="2" bestFit="1" customWidth="1"/>
    <col min="14893" max="14898" width="9.140625" style="2"/>
    <col min="14899" max="14899" width="9.140625" style="2" customWidth="1"/>
    <col min="14900" max="14900" width="30.140625" style="2" bestFit="1" customWidth="1"/>
    <col min="14901" max="15096" width="9.140625" style="2"/>
    <col min="15097" max="15097" width="18.7109375" style="2" customWidth="1"/>
    <col min="15098" max="15148" width="8" style="2" bestFit="1" customWidth="1"/>
    <col min="15149" max="15154" width="9.140625" style="2"/>
    <col min="15155" max="15155" width="9.140625" style="2" customWidth="1"/>
    <col min="15156" max="15156" width="30.140625" style="2" bestFit="1" customWidth="1"/>
    <col min="15157" max="15352" width="9.140625" style="2"/>
    <col min="15353" max="15353" width="18.7109375" style="2" customWidth="1"/>
    <col min="15354" max="15404" width="8" style="2" bestFit="1" customWidth="1"/>
    <col min="15405" max="15410" width="9.140625" style="2"/>
    <col min="15411" max="15411" width="9.140625" style="2" customWidth="1"/>
    <col min="15412" max="15412" width="30.140625" style="2" bestFit="1" customWidth="1"/>
    <col min="15413" max="15608" width="9.140625" style="2"/>
    <col min="15609" max="15609" width="18.7109375" style="2" customWidth="1"/>
    <col min="15610" max="15660" width="8" style="2" bestFit="1" customWidth="1"/>
    <col min="15661" max="15666" width="9.140625" style="2"/>
    <col min="15667" max="15667" width="9.140625" style="2" customWidth="1"/>
    <col min="15668" max="15668" width="30.140625" style="2" bestFit="1" customWidth="1"/>
    <col min="15669" max="15864" width="9.140625" style="2"/>
    <col min="15865" max="15865" width="18.7109375" style="2" customWidth="1"/>
    <col min="15866" max="15916" width="8" style="2" bestFit="1" customWidth="1"/>
    <col min="15917" max="15922" width="9.140625" style="2"/>
    <col min="15923" max="15923" width="9.140625" style="2" customWidth="1"/>
    <col min="15924" max="15924" width="30.140625" style="2" bestFit="1" customWidth="1"/>
    <col min="15925" max="16120" width="9.140625" style="2"/>
    <col min="16121" max="16121" width="18.7109375" style="2" customWidth="1"/>
    <col min="16122" max="16172" width="8" style="2" bestFit="1" customWidth="1"/>
    <col min="16173" max="16178" width="9.140625" style="2"/>
    <col min="16179" max="16179" width="9.140625" style="2" customWidth="1"/>
    <col min="16180" max="16180" width="30.140625" style="2" bestFit="1" customWidth="1"/>
    <col min="16181" max="16384" width="9.140625" style="2"/>
  </cols>
  <sheetData>
    <row r="1" spans="1:56" ht="15.75" x14ac:dyDescent="0.25">
      <c r="A1" s="1"/>
    </row>
    <row r="2" spans="1:56" ht="15.75" x14ac:dyDescent="0.25">
      <c r="A2" s="3" t="s">
        <v>7</v>
      </c>
      <c r="B2" s="4"/>
      <c r="T2" s="4"/>
    </row>
    <row r="4" spans="1:56" s="145" customFormat="1" x14ac:dyDescent="0.25">
      <c r="B4" s="146">
        <v>1960</v>
      </c>
      <c r="C4" s="146">
        <v>1961</v>
      </c>
      <c r="D4" s="146">
        <v>1962</v>
      </c>
      <c r="E4" s="146">
        <v>1963</v>
      </c>
      <c r="F4" s="146">
        <v>1964</v>
      </c>
      <c r="G4" s="146">
        <v>1965</v>
      </c>
      <c r="H4" s="146">
        <v>1966</v>
      </c>
      <c r="I4" s="146">
        <v>1967</v>
      </c>
      <c r="J4" s="146">
        <v>1968</v>
      </c>
      <c r="K4" s="146">
        <v>1969</v>
      </c>
      <c r="L4" s="146">
        <v>1970</v>
      </c>
      <c r="M4" s="146">
        <v>1971</v>
      </c>
      <c r="N4" s="146">
        <v>1972</v>
      </c>
      <c r="O4" s="146">
        <v>1973</v>
      </c>
      <c r="P4" s="146">
        <v>1974</v>
      </c>
      <c r="Q4" s="146">
        <v>1975</v>
      </c>
      <c r="R4" s="146">
        <v>1976</v>
      </c>
      <c r="S4" s="146">
        <v>1977</v>
      </c>
      <c r="T4" s="146">
        <v>1978</v>
      </c>
      <c r="U4" s="146">
        <v>1979</v>
      </c>
      <c r="V4" s="146">
        <v>1980</v>
      </c>
      <c r="W4" s="146">
        <v>1981</v>
      </c>
      <c r="X4" s="146">
        <v>1982</v>
      </c>
      <c r="Y4" s="146">
        <v>1983</v>
      </c>
      <c r="Z4" s="146">
        <v>1984</v>
      </c>
      <c r="AA4" s="146">
        <v>1985</v>
      </c>
      <c r="AB4" s="146">
        <v>1986</v>
      </c>
      <c r="AC4" s="146">
        <v>1987</v>
      </c>
      <c r="AD4" s="146">
        <v>1988</v>
      </c>
      <c r="AE4" s="146">
        <v>1989</v>
      </c>
      <c r="AF4" s="146">
        <v>1990</v>
      </c>
      <c r="AG4" s="146">
        <v>1991</v>
      </c>
      <c r="AH4" s="146">
        <v>1992</v>
      </c>
      <c r="AI4" s="146">
        <v>1993</v>
      </c>
      <c r="AJ4" s="146">
        <v>1994</v>
      </c>
      <c r="AK4" s="146">
        <v>1995</v>
      </c>
      <c r="AL4" s="146">
        <v>1996</v>
      </c>
      <c r="AM4" s="146">
        <v>1997</v>
      </c>
      <c r="AN4" s="146">
        <v>1998</v>
      </c>
      <c r="AO4" s="146">
        <v>1999</v>
      </c>
      <c r="AP4" s="146">
        <v>2000</v>
      </c>
      <c r="AQ4" s="146">
        <v>2001</v>
      </c>
      <c r="AR4" s="146">
        <v>2002</v>
      </c>
      <c r="AS4" s="146">
        <v>2003</v>
      </c>
      <c r="AT4" s="146">
        <v>2004</v>
      </c>
      <c r="AU4" s="146">
        <v>2005</v>
      </c>
      <c r="AV4" s="146">
        <v>2006</v>
      </c>
      <c r="AW4" s="146">
        <v>2007</v>
      </c>
      <c r="AX4" s="146">
        <v>2008</v>
      </c>
      <c r="AY4" s="146">
        <v>2009</v>
      </c>
      <c r="AZ4" s="146">
        <v>2010</v>
      </c>
      <c r="BA4" s="146">
        <v>2011</v>
      </c>
      <c r="BB4" s="146">
        <v>2012</v>
      </c>
      <c r="BC4" s="146">
        <v>2013</v>
      </c>
    </row>
    <row r="5" spans="1:56" s="144" customFormat="1" ht="25.5" customHeight="1" x14ac:dyDescent="0.25">
      <c r="A5" s="141"/>
      <c r="B5" s="142">
        <v>1960</v>
      </c>
      <c r="C5" s="142"/>
      <c r="D5" s="142"/>
      <c r="E5" s="142"/>
      <c r="F5" s="142"/>
      <c r="G5" s="142"/>
      <c r="H5" s="142"/>
      <c r="I5" s="142"/>
      <c r="J5" s="142"/>
      <c r="K5" s="142"/>
      <c r="L5" s="142">
        <v>1970</v>
      </c>
      <c r="M5" s="142"/>
      <c r="N5" s="142"/>
      <c r="O5" s="142"/>
      <c r="P5" s="142"/>
      <c r="Q5" s="142"/>
      <c r="R5" s="142"/>
      <c r="S5" s="142"/>
      <c r="T5" s="142"/>
      <c r="U5" s="142"/>
      <c r="V5" s="142">
        <v>1980</v>
      </c>
      <c r="W5" s="142"/>
      <c r="X5" s="142"/>
      <c r="Y5" s="142"/>
      <c r="Z5" s="142"/>
      <c r="AA5" s="142"/>
      <c r="AB5" s="142"/>
      <c r="AC5" s="142"/>
      <c r="AD5" s="142"/>
      <c r="AE5" s="142"/>
      <c r="AF5" s="142">
        <v>1990</v>
      </c>
      <c r="AG5" s="142"/>
      <c r="AH5" s="142"/>
      <c r="AI5" s="142"/>
      <c r="AJ5" s="142"/>
      <c r="AK5" s="142"/>
      <c r="AL5" s="142"/>
      <c r="AM5" s="142"/>
      <c r="AN5" s="142"/>
      <c r="AO5" s="142"/>
      <c r="AP5" s="142">
        <v>2000</v>
      </c>
      <c r="AQ5" s="142"/>
      <c r="AR5" s="142"/>
      <c r="AS5" s="142"/>
      <c r="AT5" s="142"/>
      <c r="AU5" s="142"/>
      <c r="AV5" s="142"/>
      <c r="AW5" s="142"/>
      <c r="AX5" s="142"/>
      <c r="AY5" s="142"/>
      <c r="AZ5" s="142">
        <v>2010</v>
      </c>
      <c r="BA5" s="142"/>
      <c r="BB5" s="142"/>
      <c r="BC5" s="142">
        <v>2013</v>
      </c>
      <c r="BD5" s="143"/>
    </row>
    <row r="6" spans="1:56" x14ac:dyDescent="0.25">
      <c r="A6" s="5" t="s">
        <v>1</v>
      </c>
      <c r="B6" s="12">
        <v>65.400000000000006</v>
      </c>
      <c r="C6" s="12">
        <v>66.5</v>
      </c>
      <c r="D6" s="12">
        <v>66.3</v>
      </c>
      <c r="E6" s="12">
        <v>66.400000000000006</v>
      </c>
      <c r="F6" s="12">
        <v>66.8</v>
      </c>
      <c r="G6" s="12">
        <v>66.599999999999994</v>
      </c>
      <c r="H6" s="12">
        <v>66.900000000000006</v>
      </c>
      <c r="I6" s="12">
        <v>66.599999999999994</v>
      </c>
      <c r="J6" s="12">
        <v>66.8</v>
      </c>
      <c r="K6" s="12">
        <v>66.5</v>
      </c>
      <c r="L6" s="12">
        <v>66.5</v>
      </c>
      <c r="M6" s="12">
        <v>66.7</v>
      </c>
      <c r="N6" s="12">
        <v>67</v>
      </c>
      <c r="O6" s="12">
        <v>67.599999999999994</v>
      </c>
      <c r="P6" s="12">
        <v>67.5</v>
      </c>
      <c r="Q6" s="12">
        <v>67.7</v>
      </c>
      <c r="R6" s="12">
        <v>68.2</v>
      </c>
      <c r="S6" s="12">
        <v>68.5</v>
      </c>
      <c r="T6" s="12">
        <v>68.5</v>
      </c>
      <c r="U6" s="12">
        <v>68.8</v>
      </c>
      <c r="V6" s="12">
        <v>69</v>
      </c>
      <c r="W6" s="12">
        <v>69.3</v>
      </c>
      <c r="X6" s="12">
        <v>69.400000000000006</v>
      </c>
      <c r="Y6" s="12">
        <v>69.5</v>
      </c>
      <c r="Z6" s="12">
        <v>70.099999999999994</v>
      </c>
      <c r="AA6" s="12">
        <v>70.400000000000006</v>
      </c>
      <c r="AB6" s="12">
        <v>71</v>
      </c>
      <c r="AC6" s="12">
        <v>71.5</v>
      </c>
      <c r="AD6" s="12">
        <v>71.900000000000006</v>
      </c>
      <c r="AE6" s="12">
        <v>71.900000000000006</v>
      </c>
      <c r="AF6" s="12">
        <v>72.3</v>
      </c>
      <c r="AG6" s="12">
        <v>72.3</v>
      </c>
      <c r="AH6" s="12">
        <v>72.5</v>
      </c>
      <c r="AI6" s="12">
        <v>72.8</v>
      </c>
      <c r="AJ6" s="12">
        <v>73.2</v>
      </c>
      <c r="AK6" s="12">
        <v>73.400000000000006</v>
      </c>
      <c r="AL6" s="12">
        <v>73.7</v>
      </c>
      <c r="AM6" s="12">
        <v>74.099999999999994</v>
      </c>
      <c r="AN6" s="12">
        <v>74.5</v>
      </c>
      <c r="AO6" s="12">
        <v>74.900000000000006</v>
      </c>
      <c r="AP6" s="12">
        <v>75.2</v>
      </c>
      <c r="AQ6" s="12">
        <v>75.599999999999994</v>
      </c>
      <c r="AR6" s="12">
        <v>75.8</v>
      </c>
      <c r="AS6" s="12">
        <v>75.900000000000006</v>
      </c>
      <c r="AT6" s="12">
        <v>76.400000000000006</v>
      </c>
      <c r="AU6" s="12">
        <v>76.599999999999994</v>
      </c>
      <c r="AV6" s="12">
        <v>77.099999999999994</v>
      </c>
      <c r="AW6" s="12">
        <v>77.400000000000006</v>
      </c>
      <c r="AX6" s="12">
        <v>77.8</v>
      </c>
      <c r="AY6" s="12">
        <v>77.599999999999994</v>
      </c>
      <c r="AZ6" s="12">
        <v>77.900000000000006</v>
      </c>
      <c r="BA6" s="12">
        <v>78.3</v>
      </c>
      <c r="BB6" s="12">
        <v>78.400000000000006</v>
      </c>
      <c r="BC6" s="13">
        <v>78.599999999999994</v>
      </c>
      <c r="BD6" s="147"/>
    </row>
    <row r="7" spans="1:56" x14ac:dyDescent="0.25">
      <c r="A7" s="5" t="s">
        <v>2</v>
      </c>
      <c r="B7" s="12">
        <v>67.8</v>
      </c>
      <c r="C7" s="12">
        <v>67.7</v>
      </c>
      <c r="D7" s="12">
        <v>66.900000000000006</v>
      </c>
      <c r="E7" s="12">
        <v>67.3</v>
      </c>
      <c r="F7" s="12">
        <v>67.5</v>
      </c>
      <c r="G7" s="12">
        <v>67.2</v>
      </c>
      <c r="H7" s="12">
        <v>67.3</v>
      </c>
      <c r="I7" s="12">
        <v>67.099999999999994</v>
      </c>
      <c r="J7" s="12">
        <v>66.599999999999994</v>
      </c>
      <c r="K7" s="12">
        <v>66</v>
      </c>
      <c r="L7" s="12">
        <v>66.099999999999994</v>
      </c>
      <c r="M7" s="12">
        <v>66.2</v>
      </c>
      <c r="N7" s="12">
        <v>66.900000000000006</v>
      </c>
      <c r="O7" s="12">
        <v>66.599999999999994</v>
      </c>
      <c r="P7" s="12">
        <v>66.8</v>
      </c>
      <c r="Q7" s="12">
        <v>67</v>
      </c>
      <c r="R7" s="12">
        <v>67.099999999999994</v>
      </c>
      <c r="S7" s="12">
        <v>67.2</v>
      </c>
      <c r="T7" s="12">
        <v>67.3</v>
      </c>
      <c r="U7" s="12">
        <v>67.400000000000006</v>
      </c>
      <c r="V7" s="12">
        <v>66.900000000000006</v>
      </c>
      <c r="W7" s="12">
        <v>67.2</v>
      </c>
      <c r="X7" s="12">
        <v>67.3</v>
      </c>
      <c r="Y7" s="12">
        <v>67.099999999999994</v>
      </c>
      <c r="Z7" s="12">
        <v>67.400000000000006</v>
      </c>
      <c r="AA7" s="12">
        <v>67.5</v>
      </c>
      <c r="AB7" s="12">
        <v>67.5</v>
      </c>
      <c r="AC7" s="12">
        <v>67.900000000000006</v>
      </c>
      <c r="AD7" s="12">
        <v>68.2</v>
      </c>
      <c r="AE7" s="12">
        <v>68.2</v>
      </c>
      <c r="AF7" s="12">
        <v>67.599999999999994</v>
      </c>
      <c r="AG7" s="12">
        <v>68.2</v>
      </c>
      <c r="AH7" s="12">
        <v>68.599999999999994</v>
      </c>
      <c r="AI7" s="12">
        <v>69.3</v>
      </c>
      <c r="AJ7" s="12">
        <v>69.5</v>
      </c>
      <c r="AK7" s="12">
        <v>69.7</v>
      </c>
      <c r="AL7" s="12">
        <v>70.400000000000006</v>
      </c>
      <c r="AM7" s="12">
        <v>70.5</v>
      </c>
      <c r="AN7" s="12">
        <v>71.2</v>
      </c>
      <c r="AO7" s="12">
        <v>71.5</v>
      </c>
      <c r="AP7" s="12">
        <v>71.599999999999994</v>
      </c>
      <c r="AQ7" s="12">
        <v>72</v>
      </c>
      <c r="AR7" s="12">
        <v>72.099999999999994</v>
      </c>
      <c r="AS7" s="12">
        <v>72</v>
      </c>
      <c r="AT7" s="12">
        <v>72.5</v>
      </c>
      <c r="AU7" s="12">
        <v>72.900000000000006</v>
      </c>
      <c r="AV7" s="12">
        <v>73.5</v>
      </c>
      <c r="AW7" s="12">
        <v>73.8</v>
      </c>
      <c r="AX7" s="12">
        <v>74.099999999999994</v>
      </c>
      <c r="AY7" s="12">
        <v>74.3</v>
      </c>
      <c r="AZ7" s="12">
        <v>74.5</v>
      </c>
      <c r="BA7" s="12">
        <v>74.8</v>
      </c>
      <c r="BB7" s="12">
        <v>75.099999999999994</v>
      </c>
      <c r="BC7" s="13">
        <v>75.2</v>
      </c>
      <c r="BD7" s="147"/>
    </row>
    <row r="8" spans="1:56" customFormat="1" x14ac:dyDescent="0.25">
      <c r="A8" s="8" t="s">
        <v>3</v>
      </c>
      <c r="B8" s="14">
        <v>67.900000000000006</v>
      </c>
      <c r="C8" s="14">
        <v>68.599999999999994</v>
      </c>
      <c r="D8" s="14">
        <v>68</v>
      </c>
      <c r="E8" s="14">
        <v>68.3</v>
      </c>
      <c r="F8" s="14">
        <v>68.8</v>
      </c>
      <c r="G8" s="14">
        <v>67.900000000000006</v>
      </c>
      <c r="H8" s="14">
        <v>67.8</v>
      </c>
      <c r="I8" s="14">
        <v>68.400000000000006</v>
      </c>
      <c r="J8" s="14">
        <v>67.7</v>
      </c>
      <c r="K8" s="14">
        <v>66.900000000000006</v>
      </c>
      <c r="L8" s="14">
        <v>66.8</v>
      </c>
      <c r="M8" s="14">
        <v>66.599999999999994</v>
      </c>
      <c r="N8" s="14">
        <v>67</v>
      </c>
      <c r="O8" s="14">
        <v>66.8</v>
      </c>
      <c r="P8" s="14">
        <v>66.8</v>
      </c>
      <c r="Q8" s="14">
        <v>66.900000000000006</v>
      </c>
      <c r="R8" s="14">
        <v>67</v>
      </c>
      <c r="S8" s="14">
        <v>66.8</v>
      </c>
      <c r="T8" s="14">
        <v>66.900000000000006</v>
      </c>
      <c r="U8" s="14">
        <v>67.2</v>
      </c>
      <c r="V8" s="14">
        <v>66.7</v>
      </c>
      <c r="W8" s="14">
        <v>66.8</v>
      </c>
      <c r="X8" s="14">
        <v>67</v>
      </c>
      <c r="Y8" s="14">
        <v>66.7</v>
      </c>
      <c r="Z8" s="14">
        <v>66.900000000000006</v>
      </c>
      <c r="AA8" s="14">
        <v>67</v>
      </c>
      <c r="AB8" s="14">
        <v>67.2</v>
      </c>
      <c r="AC8" s="14">
        <v>67.400000000000006</v>
      </c>
      <c r="AD8" s="14">
        <v>67.2</v>
      </c>
      <c r="AE8" s="14">
        <v>67</v>
      </c>
      <c r="AF8" s="14">
        <v>66.7</v>
      </c>
      <c r="AG8" s="14">
        <v>66.900000000000006</v>
      </c>
      <c r="AH8" s="14">
        <v>67.099999999999994</v>
      </c>
      <c r="AI8" s="14">
        <v>67.8</v>
      </c>
      <c r="AJ8" s="14">
        <v>68.3</v>
      </c>
      <c r="AK8" s="14">
        <v>68.400000000000006</v>
      </c>
      <c r="AL8" s="14">
        <v>68.8</v>
      </c>
      <c r="AM8" s="14">
        <v>68.900000000000006</v>
      </c>
      <c r="AN8" s="14">
        <v>68.599999999999994</v>
      </c>
      <c r="AO8" s="14">
        <v>69</v>
      </c>
      <c r="AP8" s="14">
        <v>69.2</v>
      </c>
      <c r="AQ8" s="14">
        <v>69.5</v>
      </c>
      <c r="AR8" s="14">
        <v>69.8</v>
      </c>
      <c r="AS8" s="14">
        <v>69.8</v>
      </c>
      <c r="AT8" s="14">
        <v>70.3</v>
      </c>
      <c r="AU8" s="14">
        <v>70.2</v>
      </c>
      <c r="AV8" s="14">
        <v>70.400000000000006</v>
      </c>
      <c r="AW8" s="14">
        <v>70.599999999999994</v>
      </c>
      <c r="AX8" s="14">
        <v>70.900000000000006</v>
      </c>
      <c r="AY8" s="14">
        <v>71.400000000000006</v>
      </c>
      <c r="AZ8" s="14">
        <v>71.8</v>
      </c>
      <c r="BA8" s="14">
        <v>72.3</v>
      </c>
      <c r="BB8" s="14">
        <v>72.5</v>
      </c>
      <c r="BC8" s="9">
        <v>72.900000000000006</v>
      </c>
      <c r="BD8" s="9"/>
    </row>
    <row r="9" spans="1:56" customFormat="1" x14ac:dyDescent="0.25">
      <c r="A9" s="8" t="s">
        <v>4</v>
      </c>
      <c r="B9" s="14">
        <v>64.900000000000006</v>
      </c>
      <c r="C9" s="14">
        <v>64.900000000000006</v>
      </c>
      <c r="D9" s="14">
        <v>64.5</v>
      </c>
      <c r="E9" s="14">
        <v>65.400000000000006</v>
      </c>
      <c r="F9" s="14">
        <v>65.8</v>
      </c>
      <c r="G9" s="14">
        <v>66.599999999999994</v>
      </c>
      <c r="H9" s="14">
        <v>66.900000000000006</v>
      </c>
      <c r="I9" s="14">
        <v>66.400000000000006</v>
      </c>
      <c r="J9" s="14">
        <v>67</v>
      </c>
      <c r="K9" s="14">
        <v>66.5</v>
      </c>
      <c r="L9" s="14">
        <v>66.599999999999994</v>
      </c>
      <c r="M9" s="14">
        <v>66.099999999999994</v>
      </c>
      <c r="N9" s="14">
        <v>67.3</v>
      </c>
      <c r="O9" s="14">
        <v>67.2</v>
      </c>
      <c r="P9" s="14">
        <v>67.8</v>
      </c>
      <c r="Q9" s="14">
        <v>67</v>
      </c>
      <c r="R9" s="14">
        <v>66.900000000000006</v>
      </c>
      <c r="S9" s="14">
        <v>66.5</v>
      </c>
      <c r="T9" s="14">
        <v>66.400000000000006</v>
      </c>
      <c r="U9" s="14">
        <v>66.8</v>
      </c>
      <c r="V9" s="14">
        <v>66</v>
      </c>
      <c r="W9" s="14">
        <v>67.099999999999994</v>
      </c>
      <c r="X9" s="14">
        <v>67.2</v>
      </c>
      <c r="Y9" s="14">
        <v>67</v>
      </c>
      <c r="Z9" s="14">
        <v>66.8</v>
      </c>
      <c r="AA9" s="14">
        <v>66.900000000000006</v>
      </c>
      <c r="AB9" s="14">
        <v>66.8</v>
      </c>
      <c r="AC9" s="14">
        <v>67.8</v>
      </c>
      <c r="AD9" s="14">
        <v>67.2</v>
      </c>
      <c r="AE9" s="14">
        <v>66.8</v>
      </c>
      <c r="AF9" s="14">
        <v>66.3</v>
      </c>
      <c r="AG9" s="14">
        <v>65.900000000000006</v>
      </c>
      <c r="AH9" s="14">
        <v>66.5</v>
      </c>
      <c r="AI9" s="14">
        <v>67.2</v>
      </c>
      <c r="AJ9" s="14">
        <v>67.5</v>
      </c>
      <c r="AK9" s="14">
        <v>67.7</v>
      </c>
      <c r="AL9" s="14">
        <v>68.099999999999994</v>
      </c>
      <c r="AM9" s="14">
        <v>68.5</v>
      </c>
      <c r="AN9" s="14">
        <v>68.900000000000006</v>
      </c>
      <c r="AO9" s="14">
        <v>68.7</v>
      </c>
      <c r="AP9" s="14">
        <v>69.599999999999994</v>
      </c>
      <c r="AQ9" s="14">
        <v>70</v>
      </c>
      <c r="AR9" s="14">
        <v>70.3</v>
      </c>
      <c r="AS9" s="14">
        <v>70.5</v>
      </c>
      <c r="AT9" s="14">
        <v>70.599999999999994</v>
      </c>
      <c r="AU9" s="14">
        <v>70.8</v>
      </c>
      <c r="AV9" s="14">
        <v>70.900000000000006</v>
      </c>
      <c r="AW9" s="14">
        <v>71</v>
      </c>
      <c r="AX9" s="14">
        <v>71.3</v>
      </c>
      <c r="AY9" s="14">
        <v>71.5</v>
      </c>
      <c r="AZ9" s="14">
        <v>72.099999999999994</v>
      </c>
      <c r="BA9" s="14">
        <v>72.599999999999994</v>
      </c>
      <c r="BB9" s="14">
        <v>72.7</v>
      </c>
      <c r="BC9" s="9">
        <v>73</v>
      </c>
      <c r="BD9" s="9"/>
    </row>
    <row r="10" spans="1:56" customFormat="1" ht="17.25" customHeight="1" x14ac:dyDescent="0.25">
      <c r="A10" s="8" t="s">
        <v>5</v>
      </c>
      <c r="B10" s="14">
        <v>65.900000000000006</v>
      </c>
      <c r="C10" s="14">
        <v>66.8</v>
      </c>
      <c r="D10" s="14">
        <v>65.7</v>
      </c>
      <c r="E10" s="14">
        <v>66.599999999999994</v>
      </c>
      <c r="F10" s="14">
        <v>67</v>
      </c>
      <c r="G10" s="14">
        <v>66.7</v>
      </c>
      <c r="H10" s="14">
        <v>67.5</v>
      </c>
      <c r="I10" s="14">
        <v>66.900000000000006</v>
      </c>
      <c r="J10" s="14">
        <v>66.599999999999994</v>
      </c>
      <c r="K10" s="14">
        <v>66.7</v>
      </c>
      <c r="L10" s="14">
        <v>66.3</v>
      </c>
      <c r="M10" s="14">
        <v>66.099999999999994</v>
      </c>
      <c r="N10" s="14">
        <v>66.8</v>
      </c>
      <c r="O10" s="14">
        <v>66.599999999999994</v>
      </c>
      <c r="P10" s="14">
        <v>66.3</v>
      </c>
      <c r="Q10" s="14">
        <v>66.3</v>
      </c>
      <c r="R10" s="14">
        <v>66.7</v>
      </c>
      <c r="S10" s="14">
        <v>66.8</v>
      </c>
      <c r="T10" s="14">
        <v>66.099999999999994</v>
      </c>
      <c r="U10" s="14">
        <v>66.2</v>
      </c>
      <c r="V10" s="14">
        <v>65.5</v>
      </c>
      <c r="W10" s="14">
        <v>65.5</v>
      </c>
      <c r="X10" s="14">
        <v>65.7</v>
      </c>
      <c r="Y10" s="14">
        <v>65.099999999999994</v>
      </c>
      <c r="Z10" s="14">
        <v>65.099999999999994</v>
      </c>
      <c r="AA10" s="14">
        <v>65.099999999999994</v>
      </c>
      <c r="AB10" s="14">
        <v>65.3</v>
      </c>
      <c r="AC10" s="14">
        <v>65.7</v>
      </c>
      <c r="AD10" s="14">
        <v>66.2</v>
      </c>
      <c r="AE10" s="14">
        <v>65.400000000000006</v>
      </c>
      <c r="AF10" s="14">
        <v>65.2</v>
      </c>
      <c r="AG10" s="14">
        <v>65.099999999999994</v>
      </c>
      <c r="AH10" s="14">
        <v>64.7</v>
      </c>
      <c r="AI10" s="14">
        <v>64.7</v>
      </c>
      <c r="AJ10" s="14">
        <v>65</v>
      </c>
      <c r="AK10" s="14">
        <v>65.400000000000006</v>
      </c>
      <c r="AL10" s="14">
        <v>66.3</v>
      </c>
      <c r="AM10" s="14">
        <v>66.7</v>
      </c>
      <c r="AN10" s="14">
        <v>66.5</v>
      </c>
      <c r="AO10" s="14">
        <v>66.7</v>
      </c>
      <c r="AP10" s="14">
        <v>67.5</v>
      </c>
      <c r="AQ10" s="14">
        <v>68.2</v>
      </c>
      <c r="AR10" s="14">
        <v>68.3</v>
      </c>
      <c r="AS10" s="14">
        <v>68.400000000000006</v>
      </c>
      <c r="AT10" s="14">
        <v>68.7</v>
      </c>
      <c r="AU10" s="14">
        <v>68.7</v>
      </c>
      <c r="AV10" s="14">
        <v>69.2</v>
      </c>
      <c r="AW10" s="14">
        <v>69.400000000000006</v>
      </c>
      <c r="AX10" s="14">
        <v>70</v>
      </c>
      <c r="AY10" s="14">
        <v>70.3</v>
      </c>
      <c r="AZ10" s="14">
        <v>70.7</v>
      </c>
      <c r="BA10" s="14">
        <v>71.2</v>
      </c>
      <c r="BB10" s="14">
        <v>71.599999999999994</v>
      </c>
      <c r="BC10" s="9">
        <v>72.2</v>
      </c>
      <c r="BD10" s="9"/>
    </row>
    <row r="11" spans="1:56" ht="15.75" x14ac:dyDescent="0.25">
      <c r="A11" s="11"/>
    </row>
    <row r="13" spans="1:56" ht="18.75" x14ac:dyDescent="0.25">
      <c r="A13" s="159" t="s">
        <v>154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zoomScale="84" zoomScaleNormal="84" workbookViewId="0">
      <selection activeCell="U41" sqref="U41"/>
    </sheetView>
  </sheetViews>
  <sheetFormatPr defaultRowHeight="15" x14ac:dyDescent="0.25"/>
  <cols>
    <col min="1" max="1" width="16.28515625" customWidth="1"/>
    <col min="2" max="2" width="19.5703125" bestFit="1" customWidth="1"/>
    <col min="3" max="3" width="19.5703125" customWidth="1"/>
    <col min="4" max="4" width="20.5703125" bestFit="1" customWidth="1"/>
    <col min="5" max="5" width="15.5703125" bestFit="1" customWidth="1"/>
    <col min="257" max="257" width="16.28515625" customWidth="1"/>
    <col min="258" max="258" width="19.5703125" bestFit="1" customWidth="1"/>
    <col min="259" max="259" width="19.5703125" customWidth="1"/>
    <col min="260" max="260" width="20.5703125" bestFit="1" customWidth="1"/>
    <col min="261" max="261" width="15.5703125" bestFit="1" customWidth="1"/>
    <col min="513" max="513" width="16.28515625" customWidth="1"/>
    <col min="514" max="514" width="19.5703125" bestFit="1" customWidth="1"/>
    <col min="515" max="515" width="19.5703125" customWidth="1"/>
    <col min="516" max="516" width="20.5703125" bestFit="1" customWidth="1"/>
    <col min="517" max="517" width="15.5703125" bestFit="1" customWidth="1"/>
    <col min="769" max="769" width="16.28515625" customWidth="1"/>
    <col min="770" max="770" width="19.5703125" bestFit="1" customWidth="1"/>
    <col min="771" max="771" width="19.5703125" customWidth="1"/>
    <col min="772" max="772" width="20.5703125" bestFit="1" customWidth="1"/>
    <col min="773" max="773" width="15.5703125" bestFit="1" customWidth="1"/>
    <col min="1025" max="1025" width="16.28515625" customWidth="1"/>
    <col min="1026" max="1026" width="19.5703125" bestFit="1" customWidth="1"/>
    <col min="1027" max="1027" width="19.5703125" customWidth="1"/>
    <col min="1028" max="1028" width="20.5703125" bestFit="1" customWidth="1"/>
    <col min="1029" max="1029" width="15.5703125" bestFit="1" customWidth="1"/>
    <col min="1281" max="1281" width="16.28515625" customWidth="1"/>
    <col min="1282" max="1282" width="19.5703125" bestFit="1" customWidth="1"/>
    <col min="1283" max="1283" width="19.5703125" customWidth="1"/>
    <col min="1284" max="1284" width="20.5703125" bestFit="1" customWidth="1"/>
    <col min="1285" max="1285" width="15.5703125" bestFit="1" customWidth="1"/>
    <col min="1537" max="1537" width="16.28515625" customWidth="1"/>
    <col min="1538" max="1538" width="19.5703125" bestFit="1" customWidth="1"/>
    <col min="1539" max="1539" width="19.5703125" customWidth="1"/>
    <col min="1540" max="1540" width="20.5703125" bestFit="1" customWidth="1"/>
    <col min="1541" max="1541" width="15.5703125" bestFit="1" customWidth="1"/>
    <col min="1793" max="1793" width="16.28515625" customWidth="1"/>
    <col min="1794" max="1794" width="19.5703125" bestFit="1" customWidth="1"/>
    <col min="1795" max="1795" width="19.5703125" customWidth="1"/>
    <col min="1796" max="1796" width="20.5703125" bestFit="1" customWidth="1"/>
    <col min="1797" max="1797" width="15.5703125" bestFit="1" customWidth="1"/>
    <col min="2049" max="2049" width="16.28515625" customWidth="1"/>
    <col min="2050" max="2050" width="19.5703125" bestFit="1" customWidth="1"/>
    <col min="2051" max="2051" width="19.5703125" customWidth="1"/>
    <col min="2052" max="2052" width="20.5703125" bestFit="1" customWidth="1"/>
    <col min="2053" max="2053" width="15.5703125" bestFit="1" customWidth="1"/>
    <col min="2305" max="2305" width="16.28515625" customWidth="1"/>
    <col min="2306" max="2306" width="19.5703125" bestFit="1" customWidth="1"/>
    <col min="2307" max="2307" width="19.5703125" customWidth="1"/>
    <col min="2308" max="2308" width="20.5703125" bestFit="1" customWidth="1"/>
    <col min="2309" max="2309" width="15.5703125" bestFit="1" customWidth="1"/>
    <col min="2561" max="2561" width="16.28515625" customWidth="1"/>
    <col min="2562" max="2562" width="19.5703125" bestFit="1" customWidth="1"/>
    <col min="2563" max="2563" width="19.5703125" customWidth="1"/>
    <col min="2564" max="2564" width="20.5703125" bestFit="1" customWidth="1"/>
    <col min="2565" max="2565" width="15.5703125" bestFit="1" customWidth="1"/>
    <col min="2817" max="2817" width="16.28515625" customWidth="1"/>
    <col min="2818" max="2818" width="19.5703125" bestFit="1" customWidth="1"/>
    <col min="2819" max="2819" width="19.5703125" customWidth="1"/>
    <col min="2820" max="2820" width="20.5703125" bestFit="1" customWidth="1"/>
    <col min="2821" max="2821" width="15.5703125" bestFit="1" customWidth="1"/>
    <col min="3073" max="3073" width="16.28515625" customWidth="1"/>
    <col min="3074" max="3074" width="19.5703125" bestFit="1" customWidth="1"/>
    <col min="3075" max="3075" width="19.5703125" customWidth="1"/>
    <col min="3076" max="3076" width="20.5703125" bestFit="1" customWidth="1"/>
    <col min="3077" max="3077" width="15.5703125" bestFit="1" customWidth="1"/>
    <col min="3329" max="3329" width="16.28515625" customWidth="1"/>
    <col min="3330" max="3330" width="19.5703125" bestFit="1" customWidth="1"/>
    <col min="3331" max="3331" width="19.5703125" customWidth="1"/>
    <col min="3332" max="3332" width="20.5703125" bestFit="1" customWidth="1"/>
    <col min="3333" max="3333" width="15.5703125" bestFit="1" customWidth="1"/>
    <col min="3585" max="3585" width="16.28515625" customWidth="1"/>
    <col min="3586" max="3586" width="19.5703125" bestFit="1" customWidth="1"/>
    <col min="3587" max="3587" width="19.5703125" customWidth="1"/>
    <col min="3588" max="3588" width="20.5703125" bestFit="1" customWidth="1"/>
    <col min="3589" max="3589" width="15.5703125" bestFit="1" customWidth="1"/>
    <col min="3841" max="3841" width="16.28515625" customWidth="1"/>
    <col min="3842" max="3842" width="19.5703125" bestFit="1" customWidth="1"/>
    <col min="3843" max="3843" width="19.5703125" customWidth="1"/>
    <col min="3844" max="3844" width="20.5703125" bestFit="1" customWidth="1"/>
    <col min="3845" max="3845" width="15.5703125" bestFit="1" customWidth="1"/>
    <col min="4097" max="4097" width="16.28515625" customWidth="1"/>
    <col min="4098" max="4098" width="19.5703125" bestFit="1" customWidth="1"/>
    <col min="4099" max="4099" width="19.5703125" customWidth="1"/>
    <col min="4100" max="4100" width="20.5703125" bestFit="1" customWidth="1"/>
    <col min="4101" max="4101" width="15.5703125" bestFit="1" customWidth="1"/>
    <col min="4353" max="4353" width="16.28515625" customWidth="1"/>
    <col min="4354" max="4354" width="19.5703125" bestFit="1" customWidth="1"/>
    <col min="4355" max="4355" width="19.5703125" customWidth="1"/>
    <col min="4356" max="4356" width="20.5703125" bestFit="1" customWidth="1"/>
    <col min="4357" max="4357" width="15.5703125" bestFit="1" customWidth="1"/>
    <col min="4609" max="4609" width="16.28515625" customWidth="1"/>
    <col min="4610" max="4610" width="19.5703125" bestFit="1" customWidth="1"/>
    <col min="4611" max="4611" width="19.5703125" customWidth="1"/>
    <col min="4612" max="4612" width="20.5703125" bestFit="1" customWidth="1"/>
    <col min="4613" max="4613" width="15.5703125" bestFit="1" customWidth="1"/>
    <col min="4865" max="4865" width="16.28515625" customWidth="1"/>
    <col min="4866" max="4866" width="19.5703125" bestFit="1" customWidth="1"/>
    <col min="4867" max="4867" width="19.5703125" customWidth="1"/>
    <col min="4868" max="4868" width="20.5703125" bestFit="1" customWidth="1"/>
    <col min="4869" max="4869" width="15.5703125" bestFit="1" customWidth="1"/>
    <col min="5121" max="5121" width="16.28515625" customWidth="1"/>
    <col min="5122" max="5122" width="19.5703125" bestFit="1" customWidth="1"/>
    <col min="5123" max="5123" width="19.5703125" customWidth="1"/>
    <col min="5124" max="5124" width="20.5703125" bestFit="1" customWidth="1"/>
    <col min="5125" max="5125" width="15.5703125" bestFit="1" customWidth="1"/>
    <col min="5377" max="5377" width="16.28515625" customWidth="1"/>
    <col min="5378" max="5378" width="19.5703125" bestFit="1" customWidth="1"/>
    <col min="5379" max="5379" width="19.5703125" customWidth="1"/>
    <col min="5380" max="5380" width="20.5703125" bestFit="1" customWidth="1"/>
    <col min="5381" max="5381" width="15.5703125" bestFit="1" customWidth="1"/>
    <col min="5633" max="5633" width="16.28515625" customWidth="1"/>
    <col min="5634" max="5634" width="19.5703125" bestFit="1" customWidth="1"/>
    <col min="5635" max="5635" width="19.5703125" customWidth="1"/>
    <col min="5636" max="5636" width="20.5703125" bestFit="1" customWidth="1"/>
    <col min="5637" max="5637" width="15.5703125" bestFit="1" customWidth="1"/>
    <col min="5889" max="5889" width="16.28515625" customWidth="1"/>
    <col min="5890" max="5890" width="19.5703125" bestFit="1" customWidth="1"/>
    <col min="5891" max="5891" width="19.5703125" customWidth="1"/>
    <col min="5892" max="5892" width="20.5703125" bestFit="1" customWidth="1"/>
    <col min="5893" max="5893" width="15.5703125" bestFit="1" customWidth="1"/>
    <col min="6145" max="6145" width="16.28515625" customWidth="1"/>
    <col min="6146" max="6146" width="19.5703125" bestFit="1" customWidth="1"/>
    <col min="6147" max="6147" width="19.5703125" customWidth="1"/>
    <col min="6148" max="6148" width="20.5703125" bestFit="1" customWidth="1"/>
    <col min="6149" max="6149" width="15.5703125" bestFit="1" customWidth="1"/>
    <col min="6401" max="6401" width="16.28515625" customWidth="1"/>
    <col min="6402" max="6402" width="19.5703125" bestFit="1" customWidth="1"/>
    <col min="6403" max="6403" width="19.5703125" customWidth="1"/>
    <col min="6404" max="6404" width="20.5703125" bestFit="1" customWidth="1"/>
    <col min="6405" max="6405" width="15.5703125" bestFit="1" customWidth="1"/>
    <col min="6657" max="6657" width="16.28515625" customWidth="1"/>
    <col min="6658" max="6658" width="19.5703125" bestFit="1" customWidth="1"/>
    <col min="6659" max="6659" width="19.5703125" customWidth="1"/>
    <col min="6660" max="6660" width="20.5703125" bestFit="1" customWidth="1"/>
    <col min="6661" max="6661" width="15.5703125" bestFit="1" customWidth="1"/>
    <col min="6913" max="6913" width="16.28515625" customWidth="1"/>
    <col min="6914" max="6914" width="19.5703125" bestFit="1" customWidth="1"/>
    <col min="6915" max="6915" width="19.5703125" customWidth="1"/>
    <col min="6916" max="6916" width="20.5703125" bestFit="1" customWidth="1"/>
    <col min="6917" max="6917" width="15.5703125" bestFit="1" customWidth="1"/>
    <col min="7169" max="7169" width="16.28515625" customWidth="1"/>
    <col min="7170" max="7170" width="19.5703125" bestFit="1" customWidth="1"/>
    <col min="7171" max="7171" width="19.5703125" customWidth="1"/>
    <col min="7172" max="7172" width="20.5703125" bestFit="1" customWidth="1"/>
    <col min="7173" max="7173" width="15.5703125" bestFit="1" customWidth="1"/>
    <col min="7425" max="7425" width="16.28515625" customWidth="1"/>
    <col min="7426" max="7426" width="19.5703125" bestFit="1" customWidth="1"/>
    <col min="7427" max="7427" width="19.5703125" customWidth="1"/>
    <col min="7428" max="7428" width="20.5703125" bestFit="1" customWidth="1"/>
    <col min="7429" max="7429" width="15.5703125" bestFit="1" customWidth="1"/>
    <col min="7681" max="7681" width="16.28515625" customWidth="1"/>
    <col min="7682" max="7682" width="19.5703125" bestFit="1" customWidth="1"/>
    <col min="7683" max="7683" width="19.5703125" customWidth="1"/>
    <col min="7684" max="7684" width="20.5703125" bestFit="1" customWidth="1"/>
    <col min="7685" max="7685" width="15.5703125" bestFit="1" customWidth="1"/>
    <col min="7937" max="7937" width="16.28515625" customWidth="1"/>
    <col min="7938" max="7938" width="19.5703125" bestFit="1" customWidth="1"/>
    <col min="7939" max="7939" width="19.5703125" customWidth="1"/>
    <col min="7940" max="7940" width="20.5703125" bestFit="1" customWidth="1"/>
    <col min="7941" max="7941" width="15.5703125" bestFit="1" customWidth="1"/>
    <col min="8193" max="8193" width="16.28515625" customWidth="1"/>
    <col min="8194" max="8194" width="19.5703125" bestFit="1" customWidth="1"/>
    <col min="8195" max="8195" width="19.5703125" customWidth="1"/>
    <col min="8196" max="8196" width="20.5703125" bestFit="1" customWidth="1"/>
    <col min="8197" max="8197" width="15.5703125" bestFit="1" customWidth="1"/>
    <col min="8449" max="8449" width="16.28515625" customWidth="1"/>
    <col min="8450" max="8450" width="19.5703125" bestFit="1" customWidth="1"/>
    <col min="8451" max="8451" width="19.5703125" customWidth="1"/>
    <col min="8452" max="8452" width="20.5703125" bestFit="1" customWidth="1"/>
    <col min="8453" max="8453" width="15.5703125" bestFit="1" customWidth="1"/>
    <col min="8705" max="8705" width="16.28515625" customWidth="1"/>
    <col min="8706" max="8706" width="19.5703125" bestFit="1" customWidth="1"/>
    <col min="8707" max="8707" width="19.5703125" customWidth="1"/>
    <col min="8708" max="8708" width="20.5703125" bestFit="1" customWidth="1"/>
    <col min="8709" max="8709" width="15.5703125" bestFit="1" customWidth="1"/>
    <col min="8961" max="8961" width="16.28515625" customWidth="1"/>
    <col min="8962" max="8962" width="19.5703125" bestFit="1" customWidth="1"/>
    <col min="8963" max="8963" width="19.5703125" customWidth="1"/>
    <col min="8964" max="8964" width="20.5703125" bestFit="1" customWidth="1"/>
    <col min="8965" max="8965" width="15.5703125" bestFit="1" customWidth="1"/>
    <col min="9217" max="9217" width="16.28515625" customWidth="1"/>
    <col min="9218" max="9218" width="19.5703125" bestFit="1" customWidth="1"/>
    <col min="9219" max="9219" width="19.5703125" customWidth="1"/>
    <col min="9220" max="9220" width="20.5703125" bestFit="1" customWidth="1"/>
    <col min="9221" max="9221" width="15.5703125" bestFit="1" customWidth="1"/>
    <col min="9473" max="9473" width="16.28515625" customWidth="1"/>
    <col min="9474" max="9474" width="19.5703125" bestFit="1" customWidth="1"/>
    <col min="9475" max="9475" width="19.5703125" customWidth="1"/>
    <col min="9476" max="9476" width="20.5703125" bestFit="1" customWidth="1"/>
    <col min="9477" max="9477" width="15.5703125" bestFit="1" customWidth="1"/>
    <col min="9729" max="9729" width="16.28515625" customWidth="1"/>
    <col min="9730" max="9730" width="19.5703125" bestFit="1" customWidth="1"/>
    <col min="9731" max="9731" width="19.5703125" customWidth="1"/>
    <col min="9732" max="9732" width="20.5703125" bestFit="1" customWidth="1"/>
    <col min="9733" max="9733" width="15.5703125" bestFit="1" customWidth="1"/>
    <col min="9985" max="9985" width="16.28515625" customWidth="1"/>
    <col min="9986" max="9986" width="19.5703125" bestFit="1" customWidth="1"/>
    <col min="9987" max="9987" width="19.5703125" customWidth="1"/>
    <col min="9988" max="9988" width="20.5703125" bestFit="1" customWidth="1"/>
    <col min="9989" max="9989" width="15.5703125" bestFit="1" customWidth="1"/>
    <col min="10241" max="10241" width="16.28515625" customWidth="1"/>
    <col min="10242" max="10242" width="19.5703125" bestFit="1" customWidth="1"/>
    <col min="10243" max="10243" width="19.5703125" customWidth="1"/>
    <col min="10244" max="10244" width="20.5703125" bestFit="1" customWidth="1"/>
    <col min="10245" max="10245" width="15.5703125" bestFit="1" customWidth="1"/>
    <col min="10497" max="10497" width="16.28515625" customWidth="1"/>
    <col min="10498" max="10498" width="19.5703125" bestFit="1" customWidth="1"/>
    <col min="10499" max="10499" width="19.5703125" customWidth="1"/>
    <col min="10500" max="10500" width="20.5703125" bestFit="1" customWidth="1"/>
    <col min="10501" max="10501" width="15.5703125" bestFit="1" customWidth="1"/>
    <col min="10753" max="10753" width="16.28515625" customWidth="1"/>
    <col min="10754" max="10754" width="19.5703125" bestFit="1" customWidth="1"/>
    <col min="10755" max="10755" width="19.5703125" customWidth="1"/>
    <col min="10756" max="10756" width="20.5703125" bestFit="1" customWidth="1"/>
    <col min="10757" max="10757" width="15.5703125" bestFit="1" customWidth="1"/>
    <col min="11009" max="11009" width="16.28515625" customWidth="1"/>
    <col min="11010" max="11010" width="19.5703125" bestFit="1" customWidth="1"/>
    <col min="11011" max="11011" width="19.5703125" customWidth="1"/>
    <col min="11012" max="11012" width="20.5703125" bestFit="1" customWidth="1"/>
    <col min="11013" max="11013" width="15.5703125" bestFit="1" customWidth="1"/>
    <col min="11265" max="11265" width="16.28515625" customWidth="1"/>
    <col min="11266" max="11266" width="19.5703125" bestFit="1" customWidth="1"/>
    <col min="11267" max="11267" width="19.5703125" customWidth="1"/>
    <col min="11268" max="11268" width="20.5703125" bestFit="1" customWidth="1"/>
    <col min="11269" max="11269" width="15.5703125" bestFit="1" customWidth="1"/>
    <col min="11521" max="11521" width="16.28515625" customWidth="1"/>
    <col min="11522" max="11522" width="19.5703125" bestFit="1" customWidth="1"/>
    <col min="11523" max="11523" width="19.5703125" customWidth="1"/>
    <col min="11524" max="11524" width="20.5703125" bestFit="1" customWidth="1"/>
    <col min="11525" max="11525" width="15.5703125" bestFit="1" customWidth="1"/>
    <col min="11777" max="11777" width="16.28515625" customWidth="1"/>
    <col min="11778" max="11778" width="19.5703125" bestFit="1" customWidth="1"/>
    <col min="11779" max="11779" width="19.5703125" customWidth="1"/>
    <col min="11780" max="11780" width="20.5703125" bestFit="1" customWidth="1"/>
    <col min="11781" max="11781" width="15.5703125" bestFit="1" customWidth="1"/>
    <col min="12033" max="12033" width="16.28515625" customWidth="1"/>
    <col min="12034" max="12034" width="19.5703125" bestFit="1" customWidth="1"/>
    <col min="12035" max="12035" width="19.5703125" customWidth="1"/>
    <col min="12036" max="12036" width="20.5703125" bestFit="1" customWidth="1"/>
    <col min="12037" max="12037" width="15.5703125" bestFit="1" customWidth="1"/>
    <col min="12289" max="12289" width="16.28515625" customWidth="1"/>
    <col min="12290" max="12290" width="19.5703125" bestFit="1" customWidth="1"/>
    <col min="12291" max="12291" width="19.5703125" customWidth="1"/>
    <col min="12292" max="12292" width="20.5703125" bestFit="1" customWidth="1"/>
    <col min="12293" max="12293" width="15.5703125" bestFit="1" customWidth="1"/>
    <col min="12545" max="12545" width="16.28515625" customWidth="1"/>
    <col min="12546" max="12546" width="19.5703125" bestFit="1" customWidth="1"/>
    <col min="12547" max="12547" width="19.5703125" customWidth="1"/>
    <col min="12548" max="12548" width="20.5703125" bestFit="1" customWidth="1"/>
    <col min="12549" max="12549" width="15.5703125" bestFit="1" customWidth="1"/>
    <col min="12801" max="12801" width="16.28515625" customWidth="1"/>
    <col min="12802" max="12802" width="19.5703125" bestFit="1" customWidth="1"/>
    <col min="12803" max="12803" width="19.5703125" customWidth="1"/>
    <col min="12804" max="12804" width="20.5703125" bestFit="1" customWidth="1"/>
    <col min="12805" max="12805" width="15.5703125" bestFit="1" customWidth="1"/>
    <col min="13057" max="13057" width="16.28515625" customWidth="1"/>
    <col min="13058" max="13058" width="19.5703125" bestFit="1" customWidth="1"/>
    <col min="13059" max="13059" width="19.5703125" customWidth="1"/>
    <col min="13060" max="13060" width="20.5703125" bestFit="1" customWidth="1"/>
    <col min="13061" max="13061" width="15.5703125" bestFit="1" customWidth="1"/>
    <col min="13313" max="13313" width="16.28515625" customWidth="1"/>
    <col min="13314" max="13314" width="19.5703125" bestFit="1" customWidth="1"/>
    <col min="13315" max="13315" width="19.5703125" customWidth="1"/>
    <col min="13316" max="13316" width="20.5703125" bestFit="1" customWidth="1"/>
    <col min="13317" max="13317" width="15.5703125" bestFit="1" customWidth="1"/>
    <col min="13569" max="13569" width="16.28515625" customWidth="1"/>
    <col min="13570" max="13570" width="19.5703125" bestFit="1" customWidth="1"/>
    <col min="13571" max="13571" width="19.5703125" customWidth="1"/>
    <col min="13572" max="13572" width="20.5703125" bestFit="1" customWidth="1"/>
    <col min="13573" max="13573" width="15.5703125" bestFit="1" customWidth="1"/>
    <col min="13825" max="13825" width="16.28515625" customWidth="1"/>
    <col min="13826" max="13826" width="19.5703125" bestFit="1" customWidth="1"/>
    <col min="13827" max="13827" width="19.5703125" customWidth="1"/>
    <col min="13828" max="13828" width="20.5703125" bestFit="1" customWidth="1"/>
    <col min="13829" max="13829" width="15.5703125" bestFit="1" customWidth="1"/>
    <col min="14081" max="14081" width="16.28515625" customWidth="1"/>
    <col min="14082" max="14082" width="19.5703125" bestFit="1" customWidth="1"/>
    <col min="14083" max="14083" width="19.5703125" customWidth="1"/>
    <col min="14084" max="14084" width="20.5703125" bestFit="1" customWidth="1"/>
    <col min="14085" max="14085" width="15.5703125" bestFit="1" customWidth="1"/>
    <col min="14337" max="14337" width="16.28515625" customWidth="1"/>
    <col min="14338" max="14338" width="19.5703125" bestFit="1" customWidth="1"/>
    <col min="14339" max="14339" width="19.5703125" customWidth="1"/>
    <col min="14340" max="14340" width="20.5703125" bestFit="1" customWidth="1"/>
    <col min="14341" max="14341" width="15.5703125" bestFit="1" customWidth="1"/>
    <col min="14593" max="14593" width="16.28515625" customWidth="1"/>
    <col min="14594" max="14594" width="19.5703125" bestFit="1" customWidth="1"/>
    <col min="14595" max="14595" width="19.5703125" customWidth="1"/>
    <col min="14596" max="14596" width="20.5703125" bestFit="1" customWidth="1"/>
    <col min="14597" max="14597" width="15.5703125" bestFit="1" customWidth="1"/>
    <col min="14849" max="14849" width="16.28515625" customWidth="1"/>
    <col min="14850" max="14850" width="19.5703125" bestFit="1" customWidth="1"/>
    <col min="14851" max="14851" width="19.5703125" customWidth="1"/>
    <col min="14852" max="14852" width="20.5703125" bestFit="1" customWidth="1"/>
    <col min="14853" max="14853" width="15.5703125" bestFit="1" customWidth="1"/>
    <col min="15105" max="15105" width="16.28515625" customWidth="1"/>
    <col min="15106" max="15106" width="19.5703125" bestFit="1" customWidth="1"/>
    <col min="15107" max="15107" width="19.5703125" customWidth="1"/>
    <col min="15108" max="15108" width="20.5703125" bestFit="1" customWidth="1"/>
    <col min="15109" max="15109" width="15.5703125" bestFit="1" customWidth="1"/>
    <col min="15361" max="15361" width="16.28515625" customWidth="1"/>
    <col min="15362" max="15362" width="19.5703125" bestFit="1" customWidth="1"/>
    <col min="15363" max="15363" width="19.5703125" customWidth="1"/>
    <col min="15364" max="15364" width="20.5703125" bestFit="1" customWidth="1"/>
    <col min="15365" max="15365" width="15.5703125" bestFit="1" customWidth="1"/>
    <col min="15617" max="15617" width="16.28515625" customWidth="1"/>
    <col min="15618" max="15618" width="19.5703125" bestFit="1" customWidth="1"/>
    <col min="15619" max="15619" width="19.5703125" customWidth="1"/>
    <col min="15620" max="15620" width="20.5703125" bestFit="1" customWidth="1"/>
    <col min="15621" max="15621" width="15.5703125" bestFit="1" customWidth="1"/>
    <col min="15873" max="15873" width="16.28515625" customWidth="1"/>
    <col min="15874" max="15874" width="19.5703125" bestFit="1" customWidth="1"/>
    <col min="15875" max="15875" width="19.5703125" customWidth="1"/>
    <col min="15876" max="15876" width="20.5703125" bestFit="1" customWidth="1"/>
    <col min="15877" max="15877" width="15.5703125" bestFit="1" customWidth="1"/>
    <col min="16129" max="16129" width="16.28515625" customWidth="1"/>
    <col min="16130" max="16130" width="19.5703125" bestFit="1" customWidth="1"/>
    <col min="16131" max="16131" width="19.5703125" customWidth="1"/>
    <col min="16132" max="16132" width="20.5703125" bestFit="1" customWidth="1"/>
    <col min="16133" max="16133" width="15.5703125" bestFit="1" customWidth="1"/>
  </cols>
  <sheetData>
    <row r="1" spans="1:4" s="16" customFormat="1" ht="22.5" customHeight="1" x14ac:dyDescent="0.25">
      <c r="A1" s="174" t="s">
        <v>183</v>
      </c>
      <c r="D1" s="15"/>
    </row>
    <row r="2" spans="1:4" s="16" customFormat="1" ht="12.75" x14ac:dyDescent="0.25">
      <c r="A2" s="15"/>
      <c r="D2" s="15"/>
    </row>
    <row r="3" spans="1:4" x14ac:dyDescent="0.25">
      <c r="A3" s="17"/>
      <c r="B3" s="18" t="s">
        <v>10</v>
      </c>
      <c r="C3" s="20" t="s">
        <v>11</v>
      </c>
      <c r="D3" s="19" t="s">
        <v>8</v>
      </c>
    </row>
    <row r="4" spans="1:4" x14ac:dyDescent="0.25">
      <c r="A4" s="21" t="s">
        <v>12</v>
      </c>
      <c r="B4" s="24">
        <v>257.16138014386559</v>
      </c>
      <c r="C4" s="25">
        <v>241.67083394408152</v>
      </c>
      <c r="D4" s="24">
        <v>318.48832716242828</v>
      </c>
    </row>
    <row r="5" spans="1:4" x14ac:dyDescent="0.25">
      <c r="A5" s="21" t="s">
        <v>13</v>
      </c>
      <c r="B5" s="24">
        <v>262.50055991096849</v>
      </c>
      <c r="C5" s="25">
        <v>233.70515089266479</v>
      </c>
      <c r="D5" s="24">
        <v>312.8629672554589</v>
      </c>
    </row>
    <row r="6" spans="1:4" x14ac:dyDescent="0.25">
      <c r="A6" s="21" t="s">
        <v>14</v>
      </c>
      <c r="B6" s="24">
        <v>251.35937704178559</v>
      </c>
      <c r="C6" s="25">
        <v>274.74166096038931</v>
      </c>
      <c r="D6" s="24">
        <v>304.49573206533915</v>
      </c>
    </row>
    <row r="7" spans="1:4" x14ac:dyDescent="0.25">
      <c r="A7" s="21" t="s">
        <v>5</v>
      </c>
      <c r="B7" s="24">
        <v>261.99383717629797</v>
      </c>
      <c r="C7" s="25">
        <v>203.13124888242234</v>
      </c>
      <c r="D7" s="24">
        <v>265.63069405172581</v>
      </c>
    </row>
    <row r="8" spans="1:4" x14ac:dyDescent="0.25">
      <c r="A8" s="139" t="s">
        <v>3</v>
      </c>
      <c r="B8" s="24">
        <v>212.20317867162436</v>
      </c>
      <c r="C8" s="25">
        <v>181.60696461433599</v>
      </c>
      <c r="D8" s="24">
        <v>248.66619801691894</v>
      </c>
    </row>
    <row r="9" spans="1:4" x14ac:dyDescent="0.25">
      <c r="A9" s="21" t="s">
        <v>15</v>
      </c>
      <c r="B9" s="24">
        <v>203.93479936469754</v>
      </c>
      <c r="C9" s="25">
        <v>180.14397336355083</v>
      </c>
      <c r="D9" s="24">
        <v>226.85440004513634</v>
      </c>
    </row>
    <row r="10" spans="1:4" x14ac:dyDescent="0.25">
      <c r="A10" s="21" t="s">
        <v>16</v>
      </c>
      <c r="B10" s="24">
        <v>184.82680332741148</v>
      </c>
      <c r="C10" s="25">
        <v>158.43242407290523</v>
      </c>
      <c r="D10" s="24">
        <v>202.19682359483073</v>
      </c>
    </row>
    <row r="11" spans="1:4" x14ac:dyDescent="0.25">
      <c r="A11" s="22" t="s">
        <v>4</v>
      </c>
      <c r="B11" s="24">
        <v>172.73523436423488</v>
      </c>
      <c r="C11" s="25">
        <v>137.96991093258453</v>
      </c>
      <c r="D11" s="24">
        <v>194.00072148866354</v>
      </c>
    </row>
    <row r="12" spans="1:4" x14ac:dyDescent="0.25">
      <c r="A12" s="21" t="s">
        <v>2</v>
      </c>
      <c r="B12" s="24">
        <v>166.90222140691191</v>
      </c>
      <c r="C12" s="25">
        <v>129.11458141697594</v>
      </c>
      <c r="D12" s="24">
        <v>181.578050729957</v>
      </c>
    </row>
    <row r="13" spans="1:4" x14ac:dyDescent="0.25">
      <c r="A13" s="21" t="s">
        <v>9</v>
      </c>
      <c r="B13" s="24">
        <v>124.39366989783198</v>
      </c>
      <c r="C13" s="25">
        <v>104.54143623577373</v>
      </c>
      <c r="D13" s="24">
        <v>147.09975084612998</v>
      </c>
    </row>
    <row r="14" spans="1:4" x14ac:dyDescent="0.25">
      <c r="A14" s="21" t="s">
        <v>17</v>
      </c>
      <c r="B14" s="24">
        <v>120.64081664699603</v>
      </c>
      <c r="C14" s="25">
        <v>102.83991068428099</v>
      </c>
      <c r="D14" s="24">
        <v>121.53234022872741</v>
      </c>
    </row>
    <row r="15" spans="1:4" x14ac:dyDescent="0.25">
      <c r="A15" s="21" t="s">
        <v>18</v>
      </c>
      <c r="B15" s="24">
        <v>115.29250387143028</v>
      </c>
      <c r="C15" s="25">
        <v>87.127777819597839</v>
      </c>
      <c r="D15" s="24">
        <v>116.70403073497475</v>
      </c>
    </row>
    <row r="16" spans="1:4" x14ac:dyDescent="0.25">
      <c r="A16" s="22" t="s">
        <v>19</v>
      </c>
      <c r="B16" s="24">
        <v>143.48974308867224</v>
      </c>
      <c r="C16" s="25">
        <v>88.282111188526954</v>
      </c>
      <c r="D16" s="24">
        <v>111.14164055465852</v>
      </c>
    </row>
    <row r="17" spans="1:4" x14ac:dyDescent="0.25">
      <c r="A17" s="21" t="s">
        <v>20</v>
      </c>
      <c r="B17" s="24">
        <v>118.32686187492612</v>
      </c>
      <c r="C17" s="25">
        <v>80.032140141260172</v>
      </c>
      <c r="D17" s="24">
        <v>102.68674087031981</v>
      </c>
    </row>
    <row r="18" spans="1:4" x14ac:dyDescent="0.25">
      <c r="A18" s="21" t="s">
        <v>21</v>
      </c>
      <c r="B18" s="24">
        <v>143.87080288386699</v>
      </c>
      <c r="C18" s="25">
        <v>81.661703991363282</v>
      </c>
      <c r="D18" s="24">
        <v>95.21778715826801</v>
      </c>
    </row>
    <row r="19" spans="1:4" x14ac:dyDescent="0.25">
      <c r="A19" s="22" t="s">
        <v>22</v>
      </c>
      <c r="B19" s="24">
        <v>103.86037182675027</v>
      </c>
      <c r="C19" s="25">
        <v>72.792386575023002</v>
      </c>
      <c r="D19" s="24">
        <v>94.517554082213223</v>
      </c>
    </row>
    <row r="20" spans="1:4" x14ac:dyDescent="0.25">
      <c r="A20" s="21" t="s">
        <v>23</v>
      </c>
      <c r="B20" s="24">
        <v>103.70097535166931</v>
      </c>
      <c r="C20" s="25">
        <v>68.948754350389493</v>
      </c>
      <c r="D20" s="24">
        <v>89.279277691819743</v>
      </c>
    </row>
    <row r="21" spans="1:4" x14ac:dyDescent="0.25">
      <c r="A21" s="21" t="s">
        <v>24</v>
      </c>
      <c r="B21" s="24">
        <v>96.887808409879966</v>
      </c>
      <c r="C21" s="25">
        <v>67.933331079410422</v>
      </c>
      <c r="D21" s="24">
        <v>85.363561784843554</v>
      </c>
    </row>
    <row r="22" spans="1:4" x14ac:dyDescent="0.25">
      <c r="A22" s="21" t="s">
        <v>25</v>
      </c>
      <c r="B22" s="24">
        <v>115.9853987135113</v>
      </c>
      <c r="C22" s="25">
        <v>69.003356853708439</v>
      </c>
      <c r="D22" s="24">
        <v>83.561688975074631</v>
      </c>
    </row>
    <row r="23" spans="1:4" x14ac:dyDescent="0.25">
      <c r="A23" s="22" t="s">
        <v>26</v>
      </c>
      <c r="B23" s="24">
        <v>79.277880170021774</v>
      </c>
      <c r="C23" s="25">
        <v>60.752885131585948</v>
      </c>
      <c r="D23" s="24">
        <v>71.03966931993925</v>
      </c>
    </row>
    <row r="24" spans="1:4" x14ac:dyDescent="0.25">
      <c r="A24" s="23"/>
    </row>
    <row r="25" spans="1:4" ht="15.75" x14ac:dyDescent="0.25">
      <c r="A25" s="158" t="s">
        <v>155</v>
      </c>
    </row>
    <row r="50" spans="2:4" x14ac:dyDescent="0.25">
      <c r="B50" s="26"/>
      <c r="C50" s="26"/>
      <c r="D50" s="26"/>
    </row>
    <row r="51" spans="2:4" x14ac:dyDescent="0.25">
      <c r="B51" s="27"/>
      <c r="C51" s="27"/>
      <c r="D51" s="2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zoomScaleNormal="100" workbookViewId="0">
      <selection activeCell="B7" sqref="B7"/>
    </sheetView>
  </sheetViews>
  <sheetFormatPr defaultRowHeight="15" x14ac:dyDescent="0.25"/>
  <cols>
    <col min="1" max="1" width="20.7109375" customWidth="1"/>
    <col min="2" max="2" width="46.7109375" customWidth="1"/>
    <col min="3" max="3" width="18.85546875" customWidth="1"/>
    <col min="255" max="255" width="23.28515625" customWidth="1"/>
    <col min="256" max="256" width="48.85546875" customWidth="1"/>
    <col min="257" max="257" width="17.7109375" customWidth="1"/>
    <col min="258" max="258" width="17.140625" customWidth="1"/>
    <col min="511" max="511" width="23.28515625" customWidth="1"/>
    <col min="512" max="512" width="48.85546875" customWidth="1"/>
    <col min="513" max="513" width="17.7109375" customWidth="1"/>
    <col min="514" max="514" width="17.140625" customWidth="1"/>
    <col min="767" max="767" width="23.28515625" customWidth="1"/>
    <col min="768" max="768" width="48.85546875" customWidth="1"/>
    <col min="769" max="769" width="17.7109375" customWidth="1"/>
    <col min="770" max="770" width="17.140625" customWidth="1"/>
    <col min="1023" max="1023" width="23.28515625" customWidth="1"/>
    <col min="1024" max="1024" width="48.85546875" customWidth="1"/>
    <col min="1025" max="1025" width="17.7109375" customWidth="1"/>
    <col min="1026" max="1026" width="17.140625" customWidth="1"/>
    <col min="1279" max="1279" width="23.28515625" customWidth="1"/>
    <col min="1280" max="1280" width="48.85546875" customWidth="1"/>
    <col min="1281" max="1281" width="17.7109375" customWidth="1"/>
    <col min="1282" max="1282" width="17.140625" customWidth="1"/>
    <col min="1535" max="1535" width="23.28515625" customWidth="1"/>
    <col min="1536" max="1536" width="48.85546875" customWidth="1"/>
    <col min="1537" max="1537" width="17.7109375" customWidth="1"/>
    <col min="1538" max="1538" width="17.140625" customWidth="1"/>
    <col min="1791" max="1791" width="23.28515625" customWidth="1"/>
    <col min="1792" max="1792" width="48.85546875" customWidth="1"/>
    <col min="1793" max="1793" width="17.7109375" customWidth="1"/>
    <col min="1794" max="1794" width="17.140625" customWidth="1"/>
    <col min="2047" max="2047" width="23.28515625" customWidth="1"/>
    <col min="2048" max="2048" width="48.85546875" customWidth="1"/>
    <col min="2049" max="2049" width="17.7109375" customWidth="1"/>
    <col min="2050" max="2050" width="17.140625" customWidth="1"/>
    <col min="2303" max="2303" width="23.28515625" customWidth="1"/>
    <col min="2304" max="2304" width="48.85546875" customWidth="1"/>
    <col min="2305" max="2305" width="17.7109375" customWidth="1"/>
    <col min="2306" max="2306" width="17.140625" customWidth="1"/>
    <col min="2559" max="2559" width="23.28515625" customWidth="1"/>
    <col min="2560" max="2560" width="48.85546875" customWidth="1"/>
    <col min="2561" max="2561" width="17.7109375" customWidth="1"/>
    <col min="2562" max="2562" width="17.140625" customWidth="1"/>
    <col min="2815" max="2815" width="23.28515625" customWidth="1"/>
    <col min="2816" max="2816" width="48.85546875" customWidth="1"/>
    <col min="2817" max="2817" width="17.7109375" customWidth="1"/>
    <col min="2818" max="2818" width="17.140625" customWidth="1"/>
    <col min="3071" max="3071" width="23.28515625" customWidth="1"/>
    <col min="3072" max="3072" width="48.85546875" customWidth="1"/>
    <col min="3073" max="3073" width="17.7109375" customWidth="1"/>
    <col min="3074" max="3074" width="17.140625" customWidth="1"/>
    <col min="3327" max="3327" width="23.28515625" customWidth="1"/>
    <col min="3328" max="3328" width="48.85546875" customWidth="1"/>
    <col min="3329" max="3329" width="17.7109375" customWidth="1"/>
    <col min="3330" max="3330" width="17.140625" customWidth="1"/>
    <col min="3583" max="3583" width="23.28515625" customWidth="1"/>
    <col min="3584" max="3584" width="48.85546875" customWidth="1"/>
    <col min="3585" max="3585" width="17.7109375" customWidth="1"/>
    <col min="3586" max="3586" width="17.140625" customWidth="1"/>
    <col min="3839" max="3839" width="23.28515625" customWidth="1"/>
    <col min="3840" max="3840" width="48.85546875" customWidth="1"/>
    <col min="3841" max="3841" width="17.7109375" customWidth="1"/>
    <col min="3842" max="3842" width="17.140625" customWidth="1"/>
    <col min="4095" max="4095" width="23.28515625" customWidth="1"/>
    <col min="4096" max="4096" width="48.85546875" customWidth="1"/>
    <col min="4097" max="4097" width="17.7109375" customWidth="1"/>
    <col min="4098" max="4098" width="17.140625" customWidth="1"/>
    <col min="4351" max="4351" width="23.28515625" customWidth="1"/>
    <col min="4352" max="4352" width="48.85546875" customWidth="1"/>
    <col min="4353" max="4353" width="17.7109375" customWidth="1"/>
    <col min="4354" max="4354" width="17.140625" customWidth="1"/>
    <col min="4607" max="4607" width="23.28515625" customWidth="1"/>
    <col min="4608" max="4608" width="48.85546875" customWidth="1"/>
    <col min="4609" max="4609" width="17.7109375" customWidth="1"/>
    <col min="4610" max="4610" width="17.140625" customWidth="1"/>
    <col min="4863" max="4863" width="23.28515625" customWidth="1"/>
    <col min="4864" max="4864" width="48.85546875" customWidth="1"/>
    <col min="4865" max="4865" width="17.7109375" customWidth="1"/>
    <col min="4866" max="4866" width="17.140625" customWidth="1"/>
    <col min="5119" max="5119" width="23.28515625" customWidth="1"/>
    <col min="5120" max="5120" width="48.85546875" customWidth="1"/>
    <col min="5121" max="5121" width="17.7109375" customWidth="1"/>
    <col min="5122" max="5122" width="17.140625" customWidth="1"/>
    <col min="5375" max="5375" width="23.28515625" customWidth="1"/>
    <col min="5376" max="5376" width="48.85546875" customWidth="1"/>
    <col min="5377" max="5377" width="17.7109375" customWidth="1"/>
    <col min="5378" max="5378" width="17.140625" customWidth="1"/>
    <col min="5631" max="5631" width="23.28515625" customWidth="1"/>
    <col min="5632" max="5632" width="48.85546875" customWidth="1"/>
    <col min="5633" max="5633" width="17.7109375" customWidth="1"/>
    <col min="5634" max="5634" width="17.140625" customWidth="1"/>
    <col min="5887" max="5887" width="23.28515625" customWidth="1"/>
    <col min="5888" max="5888" width="48.85546875" customWidth="1"/>
    <col min="5889" max="5889" width="17.7109375" customWidth="1"/>
    <col min="5890" max="5890" width="17.140625" customWidth="1"/>
    <col min="6143" max="6143" width="23.28515625" customWidth="1"/>
    <col min="6144" max="6144" width="48.85546875" customWidth="1"/>
    <col min="6145" max="6145" width="17.7109375" customWidth="1"/>
    <col min="6146" max="6146" width="17.140625" customWidth="1"/>
    <col min="6399" max="6399" width="23.28515625" customWidth="1"/>
    <col min="6400" max="6400" width="48.85546875" customWidth="1"/>
    <col min="6401" max="6401" width="17.7109375" customWidth="1"/>
    <col min="6402" max="6402" width="17.140625" customWidth="1"/>
    <col min="6655" max="6655" width="23.28515625" customWidth="1"/>
    <col min="6656" max="6656" width="48.85546875" customWidth="1"/>
    <col min="6657" max="6657" width="17.7109375" customWidth="1"/>
    <col min="6658" max="6658" width="17.140625" customWidth="1"/>
    <col min="6911" max="6911" width="23.28515625" customWidth="1"/>
    <col min="6912" max="6912" width="48.85546875" customWidth="1"/>
    <col min="6913" max="6913" width="17.7109375" customWidth="1"/>
    <col min="6914" max="6914" width="17.140625" customWidth="1"/>
    <col min="7167" max="7167" width="23.28515625" customWidth="1"/>
    <col min="7168" max="7168" width="48.85546875" customWidth="1"/>
    <col min="7169" max="7169" width="17.7109375" customWidth="1"/>
    <col min="7170" max="7170" width="17.140625" customWidth="1"/>
    <col min="7423" max="7423" width="23.28515625" customWidth="1"/>
    <col min="7424" max="7424" width="48.85546875" customWidth="1"/>
    <col min="7425" max="7425" width="17.7109375" customWidth="1"/>
    <col min="7426" max="7426" width="17.140625" customWidth="1"/>
    <col min="7679" max="7679" width="23.28515625" customWidth="1"/>
    <col min="7680" max="7680" width="48.85546875" customWidth="1"/>
    <col min="7681" max="7681" width="17.7109375" customWidth="1"/>
    <col min="7682" max="7682" width="17.140625" customWidth="1"/>
    <col min="7935" max="7935" width="23.28515625" customWidth="1"/>
    <col min="7936" max="7936" width="48.85546875" customWidth="1"/>
    <col min="7937" max="7937" width="17.7109375" customWidth="1"/>
    <col min="7938" max="7938" width="17.140625" customWidth="1"/>
    <col min="8191" max="8191" width="23.28515625" customWidth="1"/>
    <col min="8192" max="8192" width="48.85546875" customWidth="1"/>
    <col min="8193" max="8193" width="17.7109375" customWidth="1"/>
    <col min="8194" max="8194" width="17.140625" customWidth="1"/>
    <col min="8447" max="8447" width="23.28515625" customWidth="1"/>
    <col min="8448" max="8448" width="48.85546875" customWidth="1"/>
    <col min="8449" max="8449" width="17.7109375" customWidth="1"/>
    <col min="8450" max="8450" width="17.140625" customWidth="1"/>
    <col min="8703" max="8703" width="23.28515625" customWidth="1"/>
    <col min="8704" max="8704" width="48.85546875" customWidth="1"/>
    <col min="8705" max="8705" width="17.7109375" customWidth="1"/>
    <col min="8706" max="8706" width="17.140625" customWidth="1"/>
    <col min="8959" max="8959" width="23.28515625" customWidth="1"/>
    <col min="8960" max="8960" width="48.85546875" customWidth="1"/>
    <col min="8961" max="8961" width="17.7109375" customWidth="1"/>
    <col min="8962" max="8962" width="17.140625" customWidth="1"/>
    <col min="9215" max="9215" width="23.28515625" customWidth="1"/>
    <col min="9216" max="9216" width="48.85546875" customWidth="1"/>
    <col min="9217" max="9217" width="17.7109375" customWidth="1"/>
    <col min="9218" max="9218" width="17.140625" customWidth="1"/>
    <col min="9471" max="9471" width="23.28515625" customWidth="1"/>
    <col min="9472" max="9472" width="48.85546875" customWidth="1"/>
    <col min="9473" max="9473" width="17.7109375" customWidth="1"/>
    <col min="9474" max="9474" width="17.140625" customWidth="1"/>
    <col min="9727" max="9727" width="23.28515625" customWidth="1"/>
    <col min="9728" max="9728" width="48.85546875" customWidth="1"/>
    <col min="9729" max="9729" width="17.7109375" customWidth="1"/>
    <col min="9730" max="9730" width="17.140625" customWidth="1"/>
    <col min="9983" max="9983" width="23.28515625" customWidth="1"/>
    <col min="9984" max="9984" width="48.85546875" customWidth="1"/>
    <col min="9985" max="9985" width="17.7109375" customWidth="1"/>
    <col min="9986" max="9986" width="17.140625" customWidth="1"/>
    <col min="10239" max="10239" width="23.28515625" customWidth="1"/>
    <col min="10240" max="10240" width="48.85546875" customWidth="1"/>
    <col min="10241" max="10241" width="17.7109375" customWidth="1"/>
    <col min="10242" max="10242" width="17.140625" customWidth="1"/>
    <col min="10495" max="10495" width="23.28515625" customWidth="1"/>
    <col min="10496" max="10496" width="48.85546875" customWidth="1"/>
    <col min="10497" max="10497" width="17.7109375" customWidth="1"/>
    <col min="10498" max="10498" width="17.140625" customWidth="1"/>
    <col min="10751" max="10751" width="23.28515625" customWidth="1"/>
    <col min="10752" max="10752" width="48.85546875" customWidth="1"/>
    <col min="10753" max="10753" width="17.7109375" customWidth="1"/>
    <col min="10754" max="10754" width="17.140625" customWidth="1"/>
    <col min="11007" max="11007" width="23.28515625" customWidth="1"/>
    <col min="11008" max="11008" width="48.85546875" customWidth="1"/>
    <col min="11009" max="11009" width="17.7109375" customWidth="1"/>
    <col min="11010" max="11010" width="17.140625" customWidth="1"/>
    <col min="11263" max="11263" width="23.28515625" customWidth="1"/>
    <col min="11264" max="11264" width="48.85546875" customWidth="1"/>
    <col min="11265" max="11265" width="17.7109375" customWidth="1"/>
    <col min="11266" max="11266" width="17.140625" customWidth="1"/>
    <col min="11519" max="11519" width="23.28515625" customWidth="1"/>
    <col min="11520" max="11520" width="48.85546875" customWidth="1"/>
    <col min="11521" max="11521" width="17.7109375" customWidth="1"/>
    <col min="11522" max="11522" width="17.140625" customWidth="1"/>
    <col min="11775" max="11775" width="23.28515625" customWidth="1"/>
    <col min="11776" max="11776" width="48.85546875" customWidth="1"/>
    <col min="11777" max="11777" width="17.7109375" customWidth="1"/>
    <col min="11778" max="11778" width="17.140625" customWidth="1"/>
    <col min="12031" max="12031" width="23.28515625" customWidth="1"/>
    <col min="12032" max="12032" width="48.85546875" customWidth="1"/>
    <col min="12033" max="12033" width="17.7109375" customWidth="1"/>
    <col min="12034" max="12034" width="17.140625" customWidth="1"/>
    <col min="12287" max="12287" width="23.28515625" customWidth="1"/>
    <col min="12288" max="12288" width="48.85546875" customWidth="1"/>
    <col min="12289" max="12289" width="17.7109375" customWidth="1"/>
    <col min="12290" max="12290" width="17.140625" customWidth="1"/>
    <col min="12543" max="12543" width="23.28515625" customWidth="1"/>
    <col min="12544" max="12544" width="48.85546875" customWidth="1"/>
    <col min="12545" max="12545" width="17.7109375" customWidth="1"/>
    <col min="12546" max="12546" width="17.140625" customWidth="1"/>
    <col min="12799" max="12799" width="23.28515625" customWidth="1"/>
    <col min="12800" max="12800" width="48.85546875" customWidth="1"/>
    <col min="12801" max="12801" width="17.7109375" customWidth="1"/>
    <col min="12802" max="12802" width="17.140625" customWidth="1"/>
    <col min="13055" max="13055" width="23.28515625" customWidth="1"/>
    <col min="13056" max="13056" width="48.85546875" customWidth="1"/>
    <col min="13057" max="13057" width="17.7109375" customWidth="1"/>
    <col min="13058" max="13058" width="17.140625" customWidth="1"/>
    <col min="13311" max="13311" width="23.28515625" customWidth="1"/>
    <col min="13312" max="13312" width="48.85546875" customWidth="1"/>
    <col min="13313" max="13313" width="17.7109375" customWidth="1"/>
    <col min="13314" max="13314" width="17.140625" customWidth="1"/>
    <col min="13567" max="13567" width="23.28515625" customWidth="1"/>
    <col min="13568" max="13568" width="48.85546875" customWidth="1"/>
    <col min="13569" max="13569" width="17.7109375" customWidth="1"/>
    <col min="13570" max="13570" width="17.140625" customWidth="1"/>
    <col min="13823" max="13823" width="23.28515625" customWidth="1"/>
    <col min="13824" max="13824" width="48.85546875" customWidth="1"/>
    <col min="13825" max="13825" width="17.7109375" customWidth="1"/>
    <col min="13826" max="13826" width="17.140625" customWidth="1"/>
    <col min="14079" max="14079" width="23.28515625" customWidth="1"/>
    <col min="14080" max="14080" width="48.85546875" customWidth="1"/>
    <col min="14081" max="14081" width="17.7109375" customWidth="1"/>
    <col min="14082" max="14082" width="17.140625" customWidth="1"/>
    <col min="14335" max="14335" width="23.28515625" customWidth="1"/>
    <col min="14336" max="14336" width="48.85546875" customWidth="1"/>
    <col min="14337" max="14337" width="17.7109375" customWidth="1"/>
    <col min="14338" max="14338" width="17.140625" customWidth="1"/>
    <col min="14591" max="14591" width="23.28515625" customWidth="1"/>
    <col min="14592" max="14592" width="48.85546875" customWidth="1"/>
    <col min="14593" max="14593" width="17.7109375" customWidth="1"/>
    <col min="14594" max="14594" width="17.140625" customWidth="1"/>
    <col min="14847" max="14847" width="23.28515625" customWidth="1"/>
    <col min="14848" max="14848" width="48.85546875" customWidth="1"/>
    <col min="14849" max="14849" width="17.7109375" customWidth="1"/>
    <col min="14850" max="14850" width="17.140625" customWidth="1"/>
    <col min="15103" max="15103" width="23.28515625" customWidth="1"/>
    <col min="15104" max="15104" width="48.85546875" customWidth="1"/>
    <col min="15105" max="15105" width="17.7109375" customWidth="1"/>
    <col min="15106" max="15106" width="17.140625" customWidth="1"/>
    <col min="15359" max="15359" width="23.28515625" customWidth="1"/>
    <col min="15360" max="15360" width="48.85546875" customWidth="1"/>
    <col min="15361" max="15361" width="17.7109375" customWidth="1"/>
    <col min="15362" max="15362" width="17.140625" customWidth="1"/>
    <col min="15615" max="15615" width="23.28515625" customWidth="1"/>
    <col min="15616" max="15616" width="48.85546875" customWidth="1"/>
    <col min="15617" max="15617" width="17.7109375" customWidth="1"/>
    <col min="15618" max="15618" width="17.140625" customWidth="1"/>
    <col min="15871" max="15871" width="23.28515625" customWidth="1"/>
    <col min="15872" max="15872" width="48.85546875" customWidth="1"/>
    <col min="15873" max="15873" width="17.7109375" customWidth="1"/>
    <col min="15874" max="15874" width="17.140625" customWidth="1"/>
    <col min="16127" max="16127" width="23.28515625" customWidth="1"/>
    <col min="16128" max="16128" width="48.85546875" customWidth="1"/>
    <col min="16129" max="16129" width="17.7109375" customWidth="1"/>
    <col min="16130" max="16130" width="17.140625" customWidth="1"/>
  </cols>
  <sheetData>
    <row r="1" spans="1:3" ht="21" customHeight="1" x14ac:dyDescent="0.25">
      <c r="A1" s="173" t="s">
        <v>182</v>
      </c>
    </row>
    <row r="2" spans="1:3" ht="20.25" customHeight="1" x14ac:dyDescent="0.25">
      <c r="B2" t="s">
        <v>28</v>
      </c>
      <c r="C2" t="s">
        <v>27</v>
      </c>
    </row>
    <row r="3" spans="1:3" x14ac:dyDescent="0.25">
      <c r="A3" t="s">
        <v>12</v>
      </c>
      <c r="B3" s="26">
        <v>1188.0999999999999</v>
      </c>
      <c r="C3">
        <v>318</v>
      </c>
    </row>
    <row r="4" spans="1:3" x14ac:dyDescent="0.25">
      <c r="A4" t="s">
        <v>13</v>
      </c>
      <c r="B4" s="26">
        <v>1426.3</v>
      </c>
      <c r="C4">
        <v>313</v>
      </c>
    </row>
    <row r="5" spans="1:3" x14ac:dyDescent="0.25">
      <c r="A5" t="s">
        <v>14</v>
      </c>
      <c r="B5" s="26">
        <v>872.9</v>
      </c>
      <c r="C5">
        <v>304</v>
      </c>
    </row>
    <row r="6" spans="1:3" x14ac:dyDescent="0.25">
      <c r="A6" t="s">
        <v>5</v>
      </c>
      <c r="B6" s="26">
        <v>1729.3</v>
      </c>
      <c r="C6">
        <v>266</v>
      </c>
    </row>
    <row r="7" spans="1:3" x14ac:dyDescent="0.25">
      <c r="A7" t="s">
        <v>15</v>
      </c>
      <c r="B7" s="26">
        <v>1385.4</v>
      </c>
      <c r="C7">
        <v>227</v>
      </c>
    </row>
    <row r="8" spans="1:3" x14ac:dyDescent="0.25">
      <c r="A8" t="s">
        <v>3</v>
      </c>
      <c r="B8" s="26">
        <v>1976.8</v>
      </c>
      <c r="C8">
        <v>249</v>
      </c>
    </row>
    <row r="9" spans="1:3" x14ac:dyDescent="0.25">
      <c r="A9" t="s">
        <v>16</v>
      </c>
      <c r="B9" s="26">
        <v>1409.8</v>
      </c>
      <c r="C9">
        <v>202</v>
      </c>
    </row>
    <row r="10" spans="1:3" x14ac:dyDescent="0.25">
      <c r="A10" t="s">
        <v>4</v>
      </c>
      <c r="B10" s="26">
        <v>1489.3</v>
      </c>
      <c r="C10">
        <v>194</v>
      </c>
    </row>
    <row r="11" spans="1:3" x14ac:dyDescent="0.25">
      <c r="A11" t="s">
        <v>2</v>
      </c>
      <c r="B11" s="26">
        <v>2046</v>
      </c>
      <c r="C11">
        <v>182</v>
      </c>
    </row>
    <row r="12" spans="1:3" x14ac:dyDescent="0.25">
      <c r="A12" t="s">
        <v>9</v>
      </c>
      <c r="B12" s="26">
        <v>2547.6999999999998</v>
      </c>
      <c r="C12">
        <v>147</v>
      </c>
    </row>
    <row r="13" spans="1:3" x14ac:dyDescent="0.25">
      <c r="A13" t="s">
        <v>17</v>
      </c>
      <c r="B13" s="26">
        <v>2419.9</v>
      </c>
      <c r="C13">
        <v>122</v>
      </c>
    </row>
    <row r="14" spans="1:3" x14ac:dyDescent="0.25">
      <c r="A14" t="s">
        <v>18</v>
      </c>
      <c r="B14" s="26">
        <v>3544.7</v>
      </c>
      <c r="C14">
        <v>117</v>
      </c>
    </row>
    <row r="15" spans="1:3" x14ac:dyDescent="0.25">
      <c r="A15" t="s">
        <v>153</v>
      </c>
      <c r="B15" s="26">
        <v>3494.9</v>
      </c>
      <c r="C15">
        <v>111</v>
      </c>
    </row>
    <row r="16" spans="1:3" x14ac:dyDescent="0.25">
      <c r="A16" t="s">
        <v>20</v>
      </c>
      <c r="B16" s="26">
        <v>4617</v>
      </c>
      <c r="C16">
        <v>103</v>
      </c>
    </row>
    <row r="17" spans="1:3" x14ac:dyDescent="0.25">
      <c r="A17" t="s">
        <v>21</v>
      </c>
      <c r="B17" s="26">
        <v>4719.8</v>
      </c>
      <c r="C17">
        <v>95</v>
      </c>
    </row>
    <row r="18" spans="1:3" x14ac:dyDescent="0.25">
      <c r="A18" t="s">
        <v>22</v>
      </c>
      <c r="B18" s="26">
        <v>4157.8</v>
      </c>
      <c r="C18">
        <v>95</v>
      </c>
    </row>
    <row r="19" spans="1:3" x14ac:dyDescent="0.25">
      <c r="A19" t="s">
        <v>23</v>
      </c>
      <c r="B19" s="26">
        <v>6340.6</v>
      </c>
      <c r="C19">
        <v>89</v>
      </c>
    </row>
    <row r="20" spans="1:3" x14ac:dyDescent="0.25">
      <c r="A20" t="s">
        <v>25</v>
      </c>
      <c r="B20" s="26">
        <v>5384.6</v>
      </c>
      <c r="C20">
        <v>84</v>
      </c>
    </row>
    <row r="21" spans="1:3" x14ac:dyDescent="0.25">
      <c r="A21" t="s">
        <v>24</v>
      </c>
      <c r="B21" s="26">
        <v>3144.9</v>
      </c>
      <c r="C21">
        <v>85</v>
      </c>
    </row>
    <row r="22" spans="1:3" x14ac:dyDescent="0.25">
      <c r="A22" t="s">
        <v>26</v>
      </c>
      <c r="B22" s="26">
        <v>4260.2</v>
      </c>
      <c r="C22">
        <v>71</v>
      </c>
    </row>
    <row r="24" spans="1:3" ht="15.75" x14ac:dyDescent="0.25">
      <c r="A24" s="158" t="s">
        <v>155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zoomScaleNormal="100" workbookViewId="0">
      <selection activeCell="E12" sqref="E12"/>
    </sheetView>
  </sheetViews>
  <sheetFormatPr defaultRowHeight="15" x14ac:dyDescent="0.25"/>
  <cols>
    <col min="1" max="1" width="23.7109375" customWidth="1"/>
    <col min="3" max="3" width="14.42578125" customWidth="1"/>
    <col min="4" max="4" width="12.140625" customWidth="1"/>
    <col min="14" max="14" width="19.7109375" customWidth="1"/>
    <col min="257" max="257" width="23.7109375" customWidth="1"/>
    <col min="259" max="259" width="14.42578125" customWidth="1"/>
    <col min="260" max="260" width="12.140625" customWidth="1"/>
    <col min="270" max="270" width="19.7109375" customWidth="1"/>
    <col min="513" max="513" width="23.7109375" customWidth="1"/>
    <col min="515" max="515" width="14.42578125" customWidth="1"/>
    <col min="516" max="516" width="12.140625" customWidth="1"/>
    <col min="526" max="526" width="19.7109375" customWidth="1"/>
    <col min="769" max="769" width="23.7109375" customWidth="1"/>
    <col min="771" max="771" width="14.42578125" customWidth="1"/>
    <col min="772" max="772" width="12.140625" customWidth="1"/>
    <col min="782" max="782" width="19.7109375" customWidth="1"/>
    <col min="1025" max="1025" width="23.7109375" customWidth="1"/>
    <col min="1027" max="1027" width="14.42578125" customWidth="1"/>
    <col min="1028" max="1028" width="12.140625" customWidth="1"/>
    <col min="1038" max="1038" width="19.7109375" customWidth="1"/>
    <col min="1281" max="1281" width="23.7109375" customWidth="1"/>
    <col min="1283" max="1283" width="14.42578125" customWidth="1"/>
    <col min="1284" max="1284" width="12.140625" customWidth="1"/>
    <col min="1294" max="1294" width="19.7109375" customWidth="1"/>
    <col min="1537" max="1537" width="23.7109375" customWidth="1"/>
    <col min="1539" max="1539" width="14.42578125" customWidth="1"/>
    <col min="1540" max="1540" width="12.140625" customWidth="1"/>
    <col min="1550" max="1550" width="19.7109375" customWidth="1"/>
    <col min="1793" max="1793" width="23.7109375" customWidth="1"/>
    <col min="1795" max="1795" width="14.42578125" customWidth="1"/>
    <col min="1796" max="1796" width="12.140625" customWidth="1"/>
    <col min="1806" max="1806" width="19.7109375" customWidth="1"/>
    <col min="2049" max="2049" width="23.7109375" customWidth="1"/>
    <col min="2051" max="2051" width="14.42578125" customWidth="1"/>
    <col min="2052" max="2052" width="12.140625" customWidth="1"/>
    <col min="2062" max="2062" width="19.7109375" customWidth="1"/>
    <col min="2305" max="2305" width="23.7109375" customWidth="1"/>
    <col min="2307" max="2307" width="14.42578125" customWidth="1"/>
    <col min="2308" max="2308" width="12.140625" customWidth="1"/>
    <col min="2318" max="2318" width="19.7109375" customWidth="1"/>
    <col min="2561" max="2561" width="23.7109375" customWidth="1"/>
    <col min="2563" max="2563" width="14.42578125" customWidth="1"/>
    <col min="2564" max="2564" width="12.140625" customWidth="1"/>
    <col min="2574" max="2574" width="19.7109375" customWidth="1"/>
    <col min="2817" max="2817" width="23.7109375" customWidth="1"/>
    <col min="2819" max="2819" width="14.42578125" customWidth="1"/>
    <col min="2820" max="2820" width="12.140625" customWidth="1"/>
    <col min="2830" max="2830" width="19.7109375" customWidth="1"/>
    <col min="3073" max="3073" width="23.7109375" customWidth="1"/>
    <col min="3075" max="3075" width="14.42578125" customWidth="1"/>
    <col min="3076" max="3076" width="12.140625" customWidth="1"/>
    <col min="3086" max="3086" width="19.7109375" customWidth="1"/>
    <col min="3329" max="3329" width="23.7109375" customWidth="1"/>
    <col min="3331" max="3331" width="14.42578125" customWidth="1"/>
    <col min="3332" max="3332" width="12.140625" customWidth="1"/>
    <col min="3342" max="3342" width="19.7109375" customWidth="1"/>
    <col min="3585" max="3585" width="23.7109375" customWidth="1"/>
    <col min="3587" max="3587" width="14.42578125" customWidth="1"/>
    <col min="3588" max="3588" width="12.140625" customWidth="1"/>
    <col min="3598" max="3598" width="19.7109375" customWidth="1"/>
    <col min="3841" max="3841" width="23.7109375" customWidth="1"/>
    <col min="3843" max="3843" width="14.42578125" customWidth="1"/>
    <col min="3844" max="3844" width="12.140625" customWidth="1"/>
    <col min="3854" max="3854" width="19.7109375" customWidth="1"/>
    <col min="4097" max="4097" width="23.7109375" customWidth="1"/>
    <col min="4099" max="4099" width="14.42578125" customWidth="1"/>
    <col min="4100" max="4100" width="12.140625" customWidth="1"/>
    <col min="4110" max="4110" width="19.7109375" customWidth="1"/>
    <col min="4353" max="4353" width="23.7109375" customWidth="1"/>
    <col min="4355" max="4355" width="14.42578125" customWidth="1"/>
    <col min="4356" max="4356" width="12.140625" customWidth="1"/>
    <col min="4366" max="4366" width="19.7109375" customWidth="1"/>
    <col min="4609" max="4609" width="23.7109375" customWidth="1"/>
    <col min="4611" max="4611" width="14.42578125" customWidth="1"/>
    <col min="4612" max="4612" width="12.140625" customWidth="1"/>
    <col min="4622" max="4622" width="19.7109375" customWidth="1"/>
    <col min="4865" max="4865" width="23.7109375" customWidth="1"/>
    <col min="4867" max="4867" width="14.42578125" customWidth="1"/>
    <col min="4868" max="4868" width="12.140625" customWidth="1"/>
    <col min="4878" max="4878" width="19.7109375" customWidth="1"/>
    <col min="5121" max="5121" width="23.7109375" customWidth="1"/>
    <col min="5123" max="5123" width="14.42578125" customWidth="1"/>
    <col min="5124" max="5124" width="12.140625" customWidth="1"/>
    <col min="5134" max="5134" width="19.7109375" customWidth="1"/>
    <col min="5377" max="5377" width="23.7109375" customWidth="1"/>
    <col min="5379" max="5379" width="14.42578125" customWidth="1"/>
    <col min="5380" max="5380" width="12.140625" customWidth="1"/>
    <col min="5390" max="5390" width="19.7109375" customWidth="1"/>
    <col min="5633" max="5633" width="23.7109375" customWidth="1"/>
    <col min="5635" max="5635" width="14.42578125" customWidth="1"/>
    <col min="5636" max="5636" width="12.140625" customWidth="1"/>
    <col min="5646" max="5646" width="19.7109375" customWidth="1"/>
    <col min="5889" max="5889" width="23.7109375" customWidth="1"/>
    <col min="5891" max="5891" width="14.42578125" customWidth="1"/>
    <col min="5892" max="5892" width="12.140625" customWidth="1"/>
    <col min="5902" max="5902" width="19.7109375" customWidth="1"/>
    <col min="6145" max="6145" width="23.7109375" customWidth="1"/>
    <col min="6147" max="6147" width="14.42578125" customWidth="1"/>
    <col min="6148" max="6148" width="12.140625" customWidth="1"/>
    <col min="6158" max="6158" width="19.7109375" customWidth="1"/>
    <col min="6401" max="6401" width="23.7109375" customWidth="1"/>
    <col min="6403" max="6403" width="14.42578125" customWidth="1"/>
    <col min="6404" max="6404" width="12.140625" customWidth="1"/>
    <col min="6414" max="6414" width="19.7109375" customWidth="1"/>
    <col min="6657" max="6657" width="23.7109375" customWidth="1"/>
    <col min="6659" max="6659" width="14.42578125" customWidth="1"/>
    <col min="6660" max="6660" width="12.140625" customWidth="1"/>
    <col min="6670" max="6670" width="19.7109375" customWidth="1"/>
    <col min="6913" max="6913" width="23.7109375" customWidth="1"/>
    <col min="6915" max="6915" width="14.42578125" customWidth="1"/>
    <col min="6916" max="6916" width="12.140625" customWidth="1"/>
    <col min="6926" max="6926" width="19.7109375" customWidth="1"/>
    <col min="7169" max="7169" width="23.7109375" customWidth="1"/>
    <col min="7171" max="7171" width="14.42578125" customWidth="1"/>
    <col min="7172" max="7172" width="12.140625" customWidth="1"/>
    <col min="7182" max="7182" width="19.7109375" customWidth="1"/>
    <col min="7425" max="7425" width="23.7109375" customWidth="1"/>
    <col min="7427" max="7427" width="14.42578125" customWidth="1"/>
    <col min="7428" max="7428" width="12.140625" customWidth="1"/>
    <col min="7438" max="7438" width="19.7109375" customWidth="1"/>
    <col min="7681" max="7681" width="23.7109375" customWidth="1"/>
    <col min="7683" max="7683" width="14.42578125" customWidth="1"/>
    <col min="7684" max="7684" width="12.140625" customWidth="1"/>
    <col min="7694" max="7694" width="19.7109375" customWidth="1"/>
    <col min="7937" max="7937" width="23.7109375" customWidth="1"/>
    <col min="7939" max="7939" width="14.42578125" customWidth="1"/>
    <col min="7940" max="7940" width="12.140625" customWidth="1"/>
    <col min="7950" max="7950" width="19.7109375" customWidth="1"/>
    <col min="8193" max="8193" width="23.7109375" customWidth="1"/>
    <col min="8195" max="8195" width="14.42578125" customWidth="1"/>
    <col min="8196" max="8196" width="12.140625" customWidth="1"/>
    <col min="8206" max="8206" width="19.7109375" customWidth="1"/>
    <col min="8449" max="8449" width="23.7109375" customWidth="1"/>
    <col min="8451" max="8451" width="14.42578125" customWidth="1"/>
    <col min="8452" max="8452" width="12.140625" customWidth="1"/>
    <col min="8462" max="8462" width="19.7109375" customWidth="1"/>
    <col min="8705" max="8705" width="23.7109375" customWidth="1"/>
    <col min="8707" max="8707" width="14.42578125" customWidth="1"/>
    <col min="8708" max="8708" width="12.140625" customWidth="1"/>
    <col min="8718" max="8718" width="19.7109375" customWidth="1"/>
    <col min="8961" max="8961" width="23.7109375" customWidth="1"/>
    <col min="8963" max="8963" width="14.42578125" customWidth="1"/>
    <col min="8964" max="8964" width="12.140625" customWidth="1"/>
    <col min="8974" max="8974" width="19.7109375" customWidth="1"/>
    <col min="9217" max="9217" width="23.7109375" customWidth="1"/>
    <col min="9219" max="9219" width="14.42578125" customWidth="1"/>
    <col min="9220" max="9220" width="12.140625" customWidth="1"/>
    <col min="9230" max="9230" width="19.7109375" customWidth="1"/>
    <col min="9473" max="9473" width="23.7109375" customWidth="1"/>
    <col min="9475" max="9475" width="14.42578125" customWidth="1"/>
    <col min="9476" max="9476" width="12.140625" customWidth="1"/>
    <col min="9486" max="9486" width="19.7109375" customWidth="1"/>
    <col min="9729" max="9729" width="23.7109375" customWidth="1"/>
    <col min="9731" max="9731" width="14.42578125" customWidth="1"/>
    <col min="9732" max="9732" width="12.140625" customWidth="1"/>
    <col min="9742" max="9742" width="19.7109375" customWidth="1"/>
    <col min="9985" max="9985" width="23.7109375" customWidth="1"/>
    <col min="9987" max="9987" width="14.42578125" customWidth="1"/>
    <col min="9988" max="9988" width="12.140625" customWidth="1"/>
    <col min="9998" max="9998" width="19.7109375" customWidth="1"/>
    <col min="10241" max="10241" width="23.7109375" customWidth="1"/>
    <col min="10243" max="10243" width="14.42578125" customWidth="1"/>
    <col min="10244" max="10244" width="12.140625" customWidth="1"/>
    <col min="10254" max="10254" width="19.7109375" customWidth="1"/>
    <col min="10497" max="10497" width="23.7109375" customWidth="1"/>
    <col min="10499" max="10499" width="14.42578125" customWidth="1"/>
    <col min="10500" max="10500" width="12.140625" customWidth="1"/>
    <col min="10510" max="10510" width="19.7109375" customWidth="1"/>
    <col min="10753" max="10753" width="23.7109375" customWidth="1"/>
    <col min="10755" max="10755" width="14.42578125" customWidth="1"/>
    <col min="10756" max="10756" width="12.140625" customWidth="1"/>
    <col min="10766" max="10766" width="19.7109375" customWidth="1"/>
    <col min="11009" max="11009" width="23.7109375" customWidth="1"/>
    <col min="11011" max="11011" width="14.42578125" customWidth="1"/>
    <col min="11012" max="11012" width="12.140625" customWidth="1"/>
    <col min="11022" max="11022" width="19.7109375" customWidth="1"/>
    <col min="11265" max="11265" width="23.7109375" customWidth="1"/>
    <col min="11267" max="11267" width="14.42578125" customWidth="1"/>
    <col min="11268" max="11268" width="12.140625" customWidth="1"/>
    <col min="11278" max="11278" width="19.7109375" customWidth="1"/>
    <col min="11521" max="11521" width="23.7109375" customWidth="1"/>
    <col min="11523" max="11523" width="14.42578125" customWidth="1"/>
    <col min="11524" max="11524" width="12.140625" customWidth="1"/>
    <col min="11534" max="11534" width="19.7109375" customWidth="1"/>
    <col min="11777" max="11777" width="23.7109375" customWidth="1"/>
    <col min="11779" max="11779" width="14.42578125" customWidth="1"/>
    <col min="11780" max="11780" width="12.140625" customWidth="1"/>
    <col min="11790" max="11790" width="19.7109375" customWidth="1"/>
    <col min="12033" max="12033" width="23.7109375" customWidth="1"/>
    <col min="12035" max="12035" width="14.42578125" customWidth="1"/>
    <col min="12036" max="12036" width="12.140625" customWidth="1"/>
    <col min="12046" max="12046" width="19.7109375" customWidth="1"/>
    <col min="12289" max="12289" width="23.7109375" customWidth="1"/>
    <col min="12291" max="12291" width="14.42578125" customWidth="1"/>
    <col min="12292" max="12292" width="12.140625" customWidth="1"/>
    <col min="12302" max="12302" width="19.7109375" customWidth="1"/>
    <col min="12545" max="12545" width="23.7109375" customWidth="1"/>
    <col min="12547" max="12547" width="14.42578125" customWidth="1"/>
    <col min="12548" max="12548" width="12.140625" customWidth="1"/>
    <col min="12558" max="12558" width="19.7109375" customWidth="1"/>
    <col min="12801" max="12801" width="23.7109375" customWidth="1"/>
    <col min="12803" max="12803" width="14.42578125" customWidth="1"/>
    <col min="12804" max="12804" width="12.140625" customWidth="1"/>
    <col min="12814" max="12814" width="19.7109375" customWidth="1"/>
    <col min="13057" max="13057" width="23.7109375" customWidth="1"/>
    <col min="13059" max="13059" width="14.42578125" customWidth="1"/>
    <col min="13060" max="13060" width="12.140625" customWidth="1"/>
    <col min="13070" max="13070" width="19.7109375" customWidth="1"/>
    <col min="13313" max="13313" width="23.7109375" customWidth="1"/>
    <col min="13315" max="13315" width="14.42578125" customWidth="1"/>
    <col min="13316" max="13316" width="12.140625" customWidth="1"/>
    <col min="13326" max="13326" width="19.7109375" customWidth="1"/>
    <col min="13569" max="13569" width="23.7109375" customWidth="1"/>
    <col min="13571" max="13571" width="14.42578125" customWidth="1"/>
    <col min="13572" max="13572" width="12.140625" customWidth="1"/>
    <col min="13582" max="13582" width="19.7109375" customWidth="1"/>
    <col min="13825" max="13825" width="23.7109375" customWidth="1"/>
    <col min="13827" max="13827" width="14.42578125" customWidth="1"/>
    <col min="13828" max="13828" width="12.140625" customWidth="1"/>
    <col min="13838" max="13838" width="19.7109375" customWidth="1"/>
    <col min="14081" max="14081" width="23.7109375" customWidth="1"/>
    <col min="14083" max="14083" width="14.42578125" customWidth="1"/>
    <col min="14084" max="14084" width="12.140625" customWidth="1"/>
    <col min="14094" max="14094" width="19.7109375" customWidth="1"/>
    <col min="14337" max="14337" width="23.7109375" customWidth="1"/>
    <col min="14339" max="14339" width="14.42578125" customWidth="1"/>
    <col min="14340" max="14340" width="12.140625" customWidth="1"/>
    <col min="14350" max="14350" width="19.7109375" customWidth="1"/>
    <col min="14593" max="14593" width="23.7109375" customWidth="1"/>
    <col min="14595" max="14595" width="14.42578125" customWidth="1"/>
    <col min="14596" max="14596" width="12.140625" customWidth="1"/>
    <col min="14606" max="14606" width="19.7109375" customWidth="1"/>
    <col min="14849" max="14849" width="23.7109375" customWidth="1"/>
    <col min="14851" max="14851" width="14.42578125" customWidth="1"/>
    <col min="14852" max="14852" width="12.140625" customWidth="1"/>
    <col min="14862" max="14862" width="19.7109375" customWidth="1"/>
    <col min="15105" max="15105" width="23.7109375" customWidth="1"/>
    <col min="15107" max="15107" width="14.42578125" customWidth="1"/>
    <col min="15108" max="15108" width="12.140625" customWidth="1"/>
    <col min="15118" max="15118" width="19.7109375" customWidth="1"/>
    <col min="15361" max="15361" width="23.7109375" customWidth="1"/>
    <col min="15363" max="15363" width="14.42578125" customWidth="1"/>
    <col min="15364" max="15364" width="12.140625" customWidth="1"/>
    <col min="15374" max="15374" width="19.7109375" customWidth="1"/>
    <col min="15617" max="15617" width="23.7109375" customWidth="1"/>
    <col min="15619" max="15619" width="14.42578125" customWidth="1"/>
    <col min="15620" max="15620" width="12.140625" customWidth="1"/>
    <col min="15630" max="15630" width="19.7109375" customWidth="1"/>
    <col min="15873" max="15873" width="23.7109375" customWidth="1"/>
    <col min="15875" max="15875" width="14.42578125" customWidth="1"/>
    <col min="15876" max="15876" width="12.140625" customWidth="1"/>
    <col min="15886" max="15886" width="19.7109375" customWidth="1"/>
    <col min="16129" max="16129" width="23.7109375" customWidth="1"/>
    <col min="16131" max="16131" width="14.42578125" customWidth="1"/>
    <col min="16132" max="16132" width="12.140625" customWidth="1"/>
    <col min="16142" max="16142" width="19.7109375" customWidth="1"/>
  </cols>
  <sheetData>
    <row r="1" spans="1:4" ht="15.75" x14ac:dyDescent="0.25">
      <c r="A1" s="172" t="s">
        <v>181</v>
      </c>
    </row>
    <row r="2" spans="1:4" ht="26.25" thickBot="1" x14ac:dyDescent="0.3">
      <c r="B2" s="136" t="s">
        <v>151</v>
      </c>
      <c r="C2" s="175" t="s">
        <v>152</v>
      </c>
      <c r="D2" s="138" t="s">
        <v>66</v>
      </c>
    </row>
    <row r="3" spans="1:4" x14ac:dyDescent="0.25">
      <c r="A3" s="148" t="s">
        <v>13</v>
      </c>
      <c r="B3" s="46">
        <v>59.2</v>
      </c>
      <c r="C3" s="46">
        <v>14.849999999999994</v>
      </c>
      <c r="D3" s="46">
        <v>74.05</v>
      </c>
    </row>
    <row r="4" spans="1:4" x14ac:dyDescent="0.25">
      <c r="A4" s="148" t="s">
        <v>12</v>
      </c>
      <c r="B4" s="46">
        <v>52.95</v>
      </c>
      <c r="C4" s="46">
        <v>21.149999999999991</v>
      </c>
      <c r="D4" s="46">
        <v>74.099999999999994</v>
      </c>
    </row>
    <row r="5" spans="1:4" x14ac:dyDescent="0.25">
      <c r="A5" s="148" t="s">
        <v>31</v>
      </c>
      <c r="B5" s="46">
        <v>64.5</v>
      </c>
      <c r="C5" s="46">
        <v>10.449999999999989</v>
      </c>
      <c r="D5" s="46">
        <v>74.949999999999989</v>
      </c>
    </row>
    <row r="6" spans="1:4" x14ac:dyDescent="0.25">
      <c r="A6" s="148" t="s">
        <v>14</v>
      </c>
      <c r="B6" s="46">
        <v>58.25</v>
      </c>
      <c r="C6" s="46">
        <v>16.900000000000006</v>
      </c>
      <c r="D6" s="46">
        <v>75.150000000000006</v>
      </c>
    </row>
    <row r="7" spans="1:4" x14ac:dyDescent="0.25">
      <c r="A7" s="148" t="s">
        <v>5</v>
      </c>
      <c r="B7" s="46">
        <v>59.6</v>
      </c>
      <c r="C7" s="46">
        <v>16.050000000000004</v>
      </c>
      <c r="D7" s="46">
        <v>75.650000000000006</v>
      </c>
    </row>
    <row r="8" spans="1:4" x14ac:dyDescent="0.25">
      <c r="A8" s="149" t="s">
        <v>3</v>
      </c>
      <c r="B8" s="46">
        <v>54.4</v>
      </c>
      <c r="C8" s="46">
        <v>22.1</v>
      </c>
      <c r="D8" s="46">
        <v>76.5</v>
      </c>
    </row>
    <row r="9" spans="1:4" x14ac:dyDescent="0.25">
      <c r="A9" s="148" t="s">
        <v>4</v>
      </c>
      <c r="B9" s="46">
        <v>60.95</v>
      </c>
      <c r="C9" s="46">
        <v>16.149999999999991</v>
      </c>
      <c r="D9" s="46">
        <v>77.099999999999994</v>
      </c>
    </row>
    <row r="10" spans="1:4" x14ac:dyDescent="0.25">
      <c r="A10" s="148" t="s">
        <v>15</v>
      </c>
      <c r="B10" s="162">
        <v>55.5</v>
      </c>
      <c r="C10" s="163">
        <v>21.75</v>
      </c>
      <c r="D10" s="46">
        <v>77.25</v>
      </c>
    </row>
    <row r="11" spans="1:4" x14ac:dyDescent="0.25">
      <c r="A11" s="148" t="s">
        <v>16</v>
      </c>
      <c r="B11" s="163">
        <v>59</v>
      </c>
      <c r="C11" s="163">
        <v>18.75</v>
      </c>
      <c r="D11" s="46">
        <v>77.75</v>
      </c>
    </row>
    <row r="12" spans="1:4" x14ac:dyDescent="0.25">
      <c r="A12" s="148" t="s">
        <v>2</v>
      </c>
      <c r="B12" s="163">
        <v>63.35</v>
      </c>
      <c r="C12" s="163">
        <v>14.899999999999999</v>
      </c>
      <c r="D12" s="46">
        <v>78.25</v>
      </c>
    </row>
    <row r="13" spans="1:4" x14ac:dyDescent="0.25">
      <c r="A13" s="148" t="s">
        <v>21</v>
      </c>
      <c r="B13" s="163">
        <v>59.75</v>
      </c>
      <c r="C13" s="162">
        <v>20.6</v>
      </c>
      <c r="D13" s="46">
        <v>80.349999999999994</v>
      </c>
    </row>
    <row r="14" spans="1:4" x14ac:dyDescent="0.25">
      <c r="A14" s="148" t="s">
        <v>17</v>
      </c>
      <c r="B14" s="162">
        <v>58.55</v>
      </c>
      <c r="C14" s="163">
        <v>21.850000000000009</v>
      </c>
      <c r="D14" s="46">
        <v>80.400000000000006</v>
      </c>
    </row>
    <row r="15" spans="1:4" x14ac:dyDescent="0.25">
      <c r="A15" s="148" t="s">
        <v>20</v>
      </c>
      <c r="B15" s="163">
        <v>57.4</v>
      </c>
      <c r="C15" s="163">
        <v>23.500000000000007</v>
      </c>
      <c r="D15" s="46">
        <v>80.900000000000006</v>
      </c>
    </row>
    <row r="16" spans="1:4" x14ac:dyDescent="0.25">
      <c r="A16" s="148" t="s">
        <v>32</v>
      </c>
      <c r="B16" s="163">
        <v>66.900000000000006</v>
      </c>
      <c r="C16" s="163">
        <v>14.149999999999991</v>
      </c>
      <c r="D16" s="46">
        <v>81.05</v>
      </c>
    </row>
    <row r="17" spans="1:4" x14ac:dyDescent="0.25">
      <c r="A17" s="148" t="s">
        <v>19</v>
      </c>
      <c r="B17" s="163">
        <v>64.599999999999994</v>
      </c>
      <c r="C17" s="163">
        <v>16.450000000000017</v>
      </c>
      <c r="D17" s="46">
        <v>81.050000000000011</v>
      </c>
    </row>
    <row r="18" spans="1:4" x14ac:dyDescent="0.25">
      <c r="A18" s="148" t="s">
        <v>1</v>
      </c>
      <c r="B18" s="163">
        <v>59.95</v>
      </c>
      <c r="C18" s="163">
        <v>21.249999999999986</v>
      </c>
      <c r="D18" s="46">
        <v>81.199999999999989</v>
      </c>
    </row>
    <row r="19" spans="1:4" x14ac:dyDescent="0.25">
      <c r="A19" s="148" t="s">
        <v>25</v>
      </c>
      <c r="B19" s="163">
        <v>59.45</v>
      </c>
      <c r="C19" s="163">
        <v>21.899999999999991</v>
      </c>
      <c r="D19" s="46">
        <v>81.349999999999994</v>
      </c>
    </row>
    <row r="20" spans="1:4" x14ac:dyDescent="0.25">
      <c r="A20" s="148" t="s">
        <v>35</v>
      </c>
      <c r="B20" s="163">
        <v>64.900000000000006</v>
      </c>
      <c r="C20" s="163">
        <v>16.449999999999989</v>
      </c>
      <c r="D20" s="46">
        <v>81.349999999999994</v>
      </c>
    </row>
    <row r="21" spans="1:4" x14ac:dyDescent="0.25">
      <c r="A21" s="148" t="s">
        <v>33</v>
      </c>
      <c r="B21" s="163">
        <v>69.8</v>
      </c>
      <c r="C21" s="163">
        <v>12</v>
      </c>
      <c r="D21" s="46">
        <v>81.8</v>
      </c>
    </row>
    <row r="22" spans="1:4" x14ac:dyDescent="0.25">
      <c r="A22" s="148" t="s">
        <v>22</v>
      </c>
      <c r="B22" s="163">
        <v>66.45</v>
      </c>
      <c r="C22" s="163">
        <v>15.549999999999997</v>
      </c>
      <c r="D22" s="46">
        <v>82</v>
      </c>
    </row>
    <row r="23" spans="1:4" x14ac:dyDescent="0.25">
      <c r="A23" s="148" t="s">
        <v>26</v>
      </c>
      <c r="B23" s="163">
        <v>63.7</v>
      </c>
      <c r="C23" s="162">
        <v>18.600000000000001</v>
      </c>
      <c r="D23" s="46">
        <v>82.3</v>
      </c>
    </row>
    <row r="24" spans="1:4" x14ac:dyDescent="0.25">
      <c r="A24" s="148" t="s">
        <v>34</v>
      </c>
      <c r="B24" s="162">
        <v>61.35</v>
      </c>
      <c r="C24" s="163">
        <v>21.400000000000006</v>
      </c>
      <c r="D24" s="46">
        <v>82.75</v>
      </c>
    </row>
    <row r="25" spans="1:4" x14ac:dyDescent="0.25">
      <c r="A25" s="148" t="s">
        <v>6</v>
      </c>
      <c r="B25" s="46">
        <v>59.95</v>
      </c>
      <c r="C25" s="46">
        <v>22.899999999999991</v>
      </c>
      <c r="D25" s="46">
        <v>82.85</v>
      </c>
    </row>
    <row r="26" spans="1:4" x14ac:dyDescent="0.25">
      <c r="A26" s="148" t="s">
        <v>24</v>
      </c>
      <c r="B26" s="46">
        <v>64.3</v>
      </c>
      <c r="C26" s="46">
        <v>18.850000000000009</v>
      </c>
      <c r="D26" s="46">
        <v>83.15</v>
      </c>
    </row>
    <row r="28" spans="1:4" x14ac:dyDescent="0.25">
      <c r="A28" s="161" t="s">
        <v>156</v>
      </c>
    </row>
    <row r="29" spans="1:4" x14ac:dyDescent="0.25">
      <c r="A29" s="160" t="s">
        <v>157</v>
      </c>
    </row>
    <row r="30" spans="1:4" x14ac:dyDescent="0.25">
      <c r="A30" s="150"/>
    </row>
    <row r="31" spans="1:4" x14ac:dyDescent="0.25">
      <c r="A31" s="150"/>
      <c r="B31" s="151"/>
    </row>
    <row r="33" spans="1:1" x14ac:dyDescent="0.25">
      <c r="A33" s="153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zoomScaleNormal="100" workbookViewId="0"/>
  </sheetViews>
  <sheetFormatPr defaultRowHeight="15" x14ac:dyDescent="0.25"/>
  <cols>
    <col min="1" max="1" width="30.5703125" customWidth="1"/>
    <col min="3" max="3" width="11.7109375" customWidth="1"/>
    <col min="257" max="257" width="30.5703125" customWidth="1"/>
    <col min="259" max="259" width="11.7109375" customWidth="1"/>
    <col min="513" max="513" width="30.5703125" customWidth="1"/>
    <col min="515" max="515" width="11.7109375" customWidth="1"/>
    <col min="769" max="769" width="30.5703125" customWidth="1"/>
    <col min="771" max="771" width="11.7109375" customWidth="1"/>
    <col min="1025" max="1025" width="30.5703125" customWidth="1"/>
    <col min="1027" max="1027" width="11.7109375" customWidth="1"/>
    <col min="1281" max="1281" width="30.5703125" customWidth="1"/>
    <col min="1283" max="1283" width="11.7109375" customWidth="1"/>
    <col min="1537" max="1537" width="30.5703125" customWidth="1"/>
    <col min="1539" max="1539" width="11.7109375" customWidth="1"/>
    <col min="1793" max="1793" width="30.5703125" customWidth="1"/>
    <col min="1795" max="1795" width="11.7109375" customWidth="1"/>
    <col min="2049" max="2049" width="30.5703125" customWidth="1"/>
    <col min="2051" max="2051" width="11.7109375" customWidth="1"/>
    <col min="2305" max="2305" width="30.5703125" customWidth="1"/>
    <col min="2307" max="2307" width="11.7109375" customWidth="1"/>
    <col min="2561" max="2561" width="30.5703125" customWidth="1"/>
    <col min="2563" max="2563" width="11.7109375" customWidth="1"/>
    <col min="2817" max="2817" width="30.5703125" customWidth="1"/>
    <col min="2819" max="2819" width="11.7109375" customWidth="1"/>
    <col min="3073" max="3073" width="30.5703125" customWidth="1"/>
    <col min="3075" max="3075" width="11.7109375" customWidth="1"/>
    <col min="3329" max="3329" width="30.5703125" customWidth="1"/>
    <col min="3331" max="3331" width="11.7109375" customWidth="1"/>
    <col min="3585" max="3585" width="30.5703125" customWidth="1"/>
    <col min="3587" max="3587" width="11.7109375" customWidth="1"/>
    <col min="3841" max="3841" width="30.5703125" customWidth="1"/>
    <col min="3843" max="3843" width="11.7109375" customWidth="1"/>
    <col min="4097" max="4097" width="30.5703125" customWidth="1"/>
    <col min="4099" max="4099" width="11.7109375" customWidth="1"/>
    <col min="4353" max="4353" width="30.5703125" customWidth="1"/>
    <col min="4355" max="4355" width="11.7109375" customWidth="1"/>
    <col min="4609" max="4609" width="30.5703125" customWidth="1"/>
    <col min="4611" max="4611" width="11.7109375" customWidth="1"/>
    <col min="4865" max="4865" width="30.5703125" customWidth="1"/>
    <col min="4867" max="4867" width="11.7109375" customWidth="1"/>
    <col min="5121" max="5121" width="30.5703125" customWidth="1"/>
    <col min="5123" max="5123" width="11.7109375" customWidth="1"/>
    <col min="5377" max="5377" width="30.5703125" customWidth="1"/>
    <col min="5379" max="5379" width="11.7109375" customWidth="1"/>
    <col min="5633" max="5633" width="30.5703125" customWidth="1"/>
    <col min="5635" max="5635" width="11.7109375" customWidth="1"/>
    <col min="5889" max="5889" width="30.5703125" customWidth="1"/>
    <col min="5891" max="5891" width="11.7109375" customWidth="1"/>
    <col min="6145" max="6145" width="30.5703125" customWidth="1"/>
    <col min="6147" max="6147" width="11.7109375" customWidth="1"/>
    <col min="6401" max="6401" width="30.5703125" customWidth="1"/>
    <col min="6403" max="6403" width="11.7109375" customWidth="1"/>
    <col min="6657" max="6657" width="30.5703125" customWidth="1"/>
    <col min="6659" max="6659" width="11.7109375" customWidth="1"/>
    <col min="6913" max="6913" width="30.5703125" customWidth="1"/>
    <col min="6915" max="6915" width="11.7109375" customWidth="1"/>
    <col min="7169" max="7169" width="30.5703125" customWidth="1"/>
    <col min="7171" max="7171" width="11.7109375" customWidth="1"/>
    <col min="7425" max="7425" width="30.5703125" customWidth="1"/>
    <col min="7427" max="7427" width="11.7109375" customWidth="1"/>
    <col min="7681" max="7681" width="30.5703125" customWidth="1"/>
    <col min="7683" max="7683" width="11.7109375" customWidth="1"/>
    <col min="7937" max="7937" width="30.5703125" customWidth="1"/>
    <col min="7939" max="7939" width="11.7109375" customWidth="1"/>
    <col min="8193" max="8193" width="30.5703125" customWidth="1"/>
    <col min="8195" max="8195" width="11.7109375" customWidth="1"/>
    <col min="8449" max="8449" width="30.5703125" customWidth="1"/>
    <col min="8451" max="8451" width="11.7109375" customWidth="1"/>
    <col min="8705" max="8705" width="30.5703125" customWidth="1"/>
    <col min="8707" max="8707" width="11.7109375" customWidth="1"/>
    <col min="8961" max="8961" width="30.5703125" customWidth="1"/>
    <col min="8963" max="8963" width="11.7109375" customWidth="1"/>
    <col min="9217" max="9217" width="30.5703125" customWidth="1"/>
    <col min="9219" max="9219" width="11.7109375" customWidth="1"/>
    <col min="9473" max="9473" width="30.5703125" customWidth="1"/>
    <col min="9475" max="9475" width="11.7109375" customWidth="1"/>
    <col min="9729" max="9729" width="30.5703125" customWidth="1"/>
    <col min="9731" max="9731" width="11.7109375" customWidth="1"/>
    <col min="9985" max="9985" width="30.5703125" customWidth="1"/>
    <col min="9987" max="9987" width="11.7109375" customWidth="1"/>
    <col min="10241" max="10241" width="30.5703125" customWidth="1"/>
    <col min="10243" max="10243" width="11.7109375" customWidth="1"/>
    <col min="10497" max="10497" width="30.5703125" customWidth="1"/>
    <col min="10499" max="10499" width="11.7109375" customWidth="1"/>
    <col min="10753" max="10753" width="30.5703125" customWidth="1"/>
    <col min="10755" max="10755" width="11.7109375" customWidth="1"/>
    <col min="11009" max="11009" width="30.5703125" customWidth="1"/>
    <col min="11011" max="11011" width="11.7109375" customWidth="1"/>
    <col min="11265" max="11265" width="30.5703125" customWidth="1"/>
    <col min="11267" max="11267" width="11.7109375" customWidth="1"/>
    <col min="11521" max="11521" width="30.5703125" customWidth="1"/>
    <col min="11523" max="11523" width="11.7109375" customWidth="1"/>
    <col min="11777" max="11777" width="30.5703125" customWidth="1"/>
    <col min="11779" max="11779" width="11.7109375" customWidth="1"/>
    <col min="12033" max="12033" width="30.5703125" customWidth="1"/>
    <col min="12035" max="12035" width="11.7109375" customWidth="1"/>
    <col min="12289" max="12289" width="30.5703125" customWidth="1"/>
    <col min="12291" max="12291" width="11.7109375" customWidth="1"/>
    <col min="12545" max="12545" width="30.5703125" customWidth="1"/>
    <col min="12547" max="12547" width="11.7109375" customWidth="1"/>
    <col min="12801" max="12801" width="30.5703125" customWidth="1"/>
    <col min="12803" max="12803" width="11.7109375" customWidth="1"/>
    <col min="13057" max="13057" width="30.5703125" customWidth="1"/>
    <col min="13059" max="13059" width="11.7109375" customWidth="1"/>
    <col min="13313" max="13313" width="30.5703125" customWidth="1"/>
    <col min="13315" max="13315" width="11.7109375" customWidth="1"/>
    <col min="13569" max="13569" width="30.5703125" customWidth="1"/>
    <col min="13571" max="13571" width="11.7109375" customWidth="1"/>
    <col min="13825" max="13825" width="30.5703125" customWidth="1"/>
    <col min="13827" max="13827" width="11.7109375" customWidth="1"/>
    <col min="14081" max="14081" width="30.5703125" customWidth="1"/>
    <col min="14083" max="14083" width="11.7109375" customWidth="1"/>
    <col min="14337" max="14337" width="30.5703125" customWidth="1"/>
    <col min="14339" max="14339" width="11.7109375" customWidth="1"/>
    <col min="14593" max="14593" width="30.5703125" customWidth="1"/>
    <col min="14595" max="14595" width="11.7109375" customWidth="1"/>
    <col min="14849" max="14849" width="30.5703125" customWidth="1"/>
    <col min="14851" max="14851" width="11.7109375" customWidth="1"/>
    <col min="15105" max="15105" width="30.5703125" customWidth="1"/>
    <col min="15107" max="15107" width="11.7109375" customWidth="1"/>
    <col min="15361" max="15361" width="30.5703125" customWidth="1"/>
    <col min="15363" max="15363" width="11.7109375" customWidth="1"/>
    <col min="15617" max="15617" width="30.5703125" customWidth="1"/>
    <col min="15619" max="15619" width="11.7109375" customWidth="1"/>
    <col min="15873" max="15873" width="30.5703125" customWidth="1"/>
    <col min="15875" max="15875" width="11.7109375" customWidth="1"/>
    <col min="16129" max="16129" width="30.5703125" customWidth="1"/>
    <col min="16131" max="16131" width="11.7109375" customWidth="1"/>
  </cols>
  <sheetData>
    <row r="1" spans="1:4" ht="15.75" x14ac:dyDescent="0.25">
      <c r="A1" s="172" t="s">
        <v>180</v>
      </c>
    </row>
    <row r="2" spans="1:4" ht="40.5" customHeight="1" thickBot="1" x14ac:dyDescent="0.3">
      <c r="B2" s="136" t="s">
        <v>151</v>
      </c>
      <c r="C2" s="137" t="s">
        <v>152</v>
      </c>
      <c r="D2" s="138" t="s">
        <v>66</v>
      </c>
    </row>
    <row r="3" spans="1:4" x14ac:dyDescent="0.25">
      <c r="A3" s="148" t="s">
        <v>31</v>
      </c>
      <c r="B3" s="152">
        <v>9.3000000000000007</v>
      </c>
      <c r="C3" s="152">
        <v>6.7499999999999964</v>
      </c>
      <c r="D3" s="152">
        <v>16.049999999999997</v>
      </c>
    </row>
    <row r="4" spans="1:4" x14ac:dyDescent="0.25">
      <c r="A4" s="148" t="s">
        <v>12</v>
      </c>
      <c r="B4" s="152">
        <v>4.0999999999999996</v>
      </c>
      <c r="C4" s="152">
        <v>12.15</v>
      </c>
      <c r="D4" s="152">
        <v>16.25</v>
      </c>
    </row>
    <row r="5" spans="1:4" x14ac:dyDescent="0.25">
      <c r="A5" s="148" t="s">
        <v>14</v>
      </c>
      <c r="B5" s="152">
        <v>5.5</v>
      </c>
      <c r="C5" s="152">
        <v>10.899999999999999</v>
      </c>
      <c r="D5" s="152">
        <v>16.399999999999999</v>
      </c>
    </row>
    <row r="6" spans="1:4" x14ac:dyDescent="0.25">
      <c r="A6" s="148" t="s">
        <v>5</v>
      </c>
      <c r="B6" s="152">
        <v>6.15</v>
      </c>
      <c r="C6" s="152">
        <v>10.299999999999999</v>
      </c>
      <c r="D6" s="152">
        <v>16.45</v>
      </c>
    </row>
    <row r="7" spans="1:4" x14ac:dyDescent="0.25">
      <c r="A7" s="148" t="s">
        <v>13</v>
      </c>
      <c r="B7" s="152">
        <v>6.1</v>
      </c>
      <c r="C7" s="152">
        <v>10.549999999999999</v>
      </c>
      <c r="D7" s="152">
        <v>16.649999999999999</v>
      </c>
    </row>
    <row r="8" spans="1:4" x14ac:dyDescent="0.25">
      <c r="A8" s="148" t="s">
        <v>3</v>
      </c>
      <c r="B8" s="152">
        <v>3.95</v>
      </c>
      <c r="C8" s="152">
        <v>12.8</v>
      </c>
      <c r="D8" s="152">
        <v>16.75</v>
      </c>
    </row>
    <row r="9" spans="1:4" x14ac:dyDescent="0.25">
      <c r="A9" s="148" t="s">
        <v>16</v>
      </c>
      <c r="B9" s="152">
        <v>5.7</v>
      </c>
      <c r="C9" s="152">
        <v>11.5</v>
      </c>
      <c r="D9" s="152">
        <v>17.200000000000003</v>
      </c>
    </row>
    <row r="10" spans="1:4" x14ac:dyDescent="0.25">
      <c r="A10" s="148" t="s">
        <v>2</v>
      </c>
      <c r="B10" s="152">
        <v>8.6999999999999993</v>
      </c>
      <c r="C10" s="152">
        <v>8.8000000000000007</v>
      </c>
      <c r="D10" s="152">
        <v>17.5</v>
      </c>
    </row>
    <row r="11" spans="1:4" x14ac:dyDescent="0.25">
      <c r="A11" s="148" t="s">
        <v>4</v>
      </c>
      <c r="B11" s="152">
        <v>7.5</v>
      </c>
      <c r="C11" s="152">
        <v>10.199999999999999</v>
      </c>
      <c r="D11" s="152">
        <v>17.7</v>
      </c>
    </row>
    <row r="12" spans="1:4" x14ac:dyDescent="0.25">
      <c r="A12" s="148" t="s">
        <v>15</v>
      </c>
      <c r="B12" s="152">
        <v>5.4</v>
      </c>
      <c r="C12" s="152">
        <v>12.35</v>
      </c>
      <c r="D12" s="152">
        <v>17.75</v>
      </c>
    </row>
    <row r="13" spans="1:4" x14ac:dyDescent="0.25">
      <c r="A13" s="148" t="s">
        <v>21</v>
      </c>
      <c r="B13" s="152">
        <v>12.149999999999999</v>
      </c>
      <c r="C13" s="152">
        <v>6.8999999999999986</v>
      </c>
      <c r="D13" s="152">
        <v>19.049999999999997</v>
      </c>
    </row>
    <row r="14" spans="1:4" x14ac:dyDescent="0.25">
      <c r="A14" s="148" t="s">
        <v>17</v>
      </c>
      <c r="B14" s="152">
        <v>7.4</v>
      </c>
      <c r="C14" s="152">
        <v>11.899999999999997</v>
      </c>
      <c r="D14" s="152">
        <v>19.299999999999997</v>
      </c>
    </row>
    <row r="15" spans="1:4" x14ac:dyDescent="0.25">
      <c r="A15" s="148" t="s">
        <v>32</v>
      </c>
      <c r="B15" s="152">
        <v>11.5</v>
      </c>
      <c r="C15" s="152">
        <v>7.9500000000000028</v>
      </c>
      <c r="D15" s="152">
        <v>19.450000000000003</v>
      </c>
    </row>
    <row r="16" spans="1:4" x14ac:dyDescent="0.25">
      <c r="A16" s="148" t="s">
        <v>20</v>
      </c>
      <c r="B16" s="152">
        <v>7</v>
      </c>
      <c r="C16" s="152">
        <v>12.649999999999999</v>
      </c>
      <c r="D16" s="152">
        <v>19.649999999999999</v>
      </c>
    </row>
    <row r="17" spans="1:4" x14ac:dyDescent="0.25">
      <c r="A17" s="148" t="s">
        <v>25</v>
      </c>
      <c r="B17" s="152">
        <v>9.35</v>
      </c>
      <c r="C17" s="152">
        <v>10.35</v>
      </c>
      <c r="D17" s="152">
        <v>19.7</v>
      </c>
    </row>
    <row r="18" spans="1:4" x14ac:dyDescent="0.25">
      <c r="A18" s="148" t="s">
        <v>19</v>
      </c>
      <c r="B18" s="152">
        <v>10.649999999999999</v>
      </c>
      <c r="C18" s="152">
        <v>9.1000000000000014</v>
      </c>
      <c r="D18" s="152">
        <v>19.75</v>
      </c>
    </row>
    <row r="19" spans="1:4" x14ac:dyDescent="0.25">
      <c r="A19" s="148" t="s">
        <v>1</v>
      </c>
      <c r="B19" s="152">
        <v>8.8500000000000014</v>
      </c>
      <c r="C19" s="152">
        <v>11</v>
      </c>
      <c r="D19" s="152">
        <v>19.850000000000001</v>
      </c>
    </row>
    <row r="20" spans="1:4" x14ac:dyDescent="0.25">
      <c r="A20" s="148" t="s">
        <v>33</v>
      </c>
      <c r="B20" s="152">
        <v>14.9</v>
      </c>
      <c r="C20" s="152">
        <v>5.0499999999999989</v>
      </c>
      <c r="D20" s="152">
        <v>19.95</v>
      </c>
    </row>
    <row r="21" spans="1:4" x14ac:dyDescent="0.25">
      <c r="A21" s="148" t="s">
        <v>22</v>
      </c>
      <c r="B21" s="152">
        <v>13.350000000000001</v>
      </c>
      <c r="C21" s="152">
        <v>6.6999999999999993</v>
      </c>
      <c r="D21" s="152">
        <v>20.05</v>
      </c>
    </row>
    <row r="22" spans="1:4" x14ac:dyDescent="0.25">
      <c r="A22" s="148" t="s">
        <v>35</v>
      </c>
      <c r="B22" s="152">
        <v>7.4</v>
      </c>
      <c r="C22" s="152">
        <v>12.749999999999998</v>
      </c>
      <c r="D22" s="152">
        <v>20.149999999999999</v>
      </c>
    </row>
    <row r="23" spans="1:4" x14ac:dyDescent="0.25">
      <c r="A23" s="148" t="s">
        <v>34</v>
      </c>
      <c r="B23" s="152">
        <v>7.4</v>
      </c>
      <c r="C23" s="152">
        <v>13.35</v>
      </c>
      <c r="D23" s="152">
        <v>20.75</v>
      </c>
    </row>
    <row r="24" spans="1:4" x14ac:dyDescent="0.25">
      <c r="A24" s="148" t="s">
        <v>6</v>
      </c>
      <c r="B24" s="152">
        <v>10.5</v>
      </c>
      <c r="C24" s="152">
        <v>10.399999999999999</v>
      </c>
      <c r="D24" s="152">
        <v>20.9</v>
      </c>
    </row>
    <row r="25" spans="1:4" x14ac:dyDescent="0.25">
      <c r="A25" s="148" t="s">
        <v>24</v>
      </c>
      <c r="B25" s="152">
        <v>9.35</v>
      </c>
      <c r="C25" s="152">
        <v>11.949999999999998</v>
      </c>
      <c r="D25" s="152">
        <v>21.299999999999997</v>
      </c>
    </row>
    <row r="26" spans="1:4" x14ac:dyDescent="0.25">
      <c r="A26" s="148" t="s">
        <v>26</v>
      </c>
      <c r="B26" s="152">
        <v>10.25</v>
      </c>
      <c r="C26" s="152">
        <v>11.200000000000003</v>
      </c>
      <c r="D26" s="152">
        <v>21.450000000000003</v>
      </c>
    </row>
    <row r="28" spans="1:4" x14ac:dyDescent="0.25">
      <c r="A28" s="161" t="s">
        <v>158</v>
      </c>
    </row>
    <row r="29" spans="1:4" x14ac:dyDescent="0.25">
      <c r="A29" s="157" t="s">
        <v>157</v>
      </c>
    </row>
    <row r="35" spans="1:1" x14ac:dyDescent="0.25">
      <c r="A35" s="153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zoomScale="95" zoomScaleNormal="95" workbookViewId="0">
      <selection activeCell="A27" sqref="A27"/>
    </sheetView>
  </sheetViews>
  <sheetFormatPr defaultRowHeight="15" x14ac:dyDescent="0.25"/>
  <cols>
    <col min="1" max="1" width="15.140625" customWidth="1"/>
    <col min="2" max="2" width="11.85546875" style="30" bestFit="1" customWidth="1"/>
  </cols>
  <sheetData>
    <row r="1" spans="1:2" x14ac:dyDescent="0.25">
      <c r="A1" s="29" t="s">
        <v>29</v>
      </c>
    </row>
    <row r="2" spans="1:2" x14ac:dyDescent="0.25">
      <c r="A2" t="s">
        <v>30</v>
      </c>
    </row>
    <row r="4" spans="1:2" x14ac:dyDescent="0.25">
      <c r="A4" s="29" t="s">
        <v>3</v>
      </c>
      <c r="B4" s="31">
        <v>78.400000000000006</v>
      </c>
    </row>
    <row r="5" spans="1:2" x14ac:dyDescent="0.25">
      <c r="A5" t="s">
        <v>15</v>
      </c>
      <c r="B5" s="32">
        <v>68.7</v>
      </c>
    </row>
    <row r="6" spans="1:2" x14ac:dyDescent="0.25">
      <c r="A6" t="s">
        <v>14</v>
      </c>
      <c r="B6" s="32">
        <v>66</v>
      </c>
    </row>
    <row r="7" spans="1:2" x14ac:dyDescent="0.25">
      <c r="A7" t="s">
        <v>12</v>
      </c>
      <c r="B7" s="32">
        <v>64.5</v>
      </c>
    </row>
    <row r="8" spans="1:2" x14ac:dyDescent="0.25">
      <c r="A8" t="s">
        <v>13</v>
      </c>
      <c r="B8" s="32">
        <v>64.2</v>
      </c>
    </row>
    <row r="9" spans="1:2" x14ac:dyDescent="0.25">
      <c r="A9" t="s">
        <v>20</v>
      </c>
      <c r="B9" s="32">
        <v>62.3</v>
      </c>
    </row>
    <row r="10" spans="1:2" x14ac:dyDescent="0.25">
      <c r="A10" t="s">
        <v>34</v>
      </c>
      <c r="B10" s="32">
        <v>62</v>
      </c>
    </row>
    <row r="11" spans="1:2" x14ac:dyDescent="0.25">
      <c r="A11" t="s">
        <v>17</v>
      </c>
      <c r="B11" s="32">
        <v>61.3</v>
      </c>
    </row>
    <row r="12" spans="1:2" x14ac:dyDescent="0.25">
      <c r="A12" t="s">
        <v>5</v>
      </c>
      <c r="B12" s="32">
        <v>59.6</v>
      </c>
    </row>
    <row r="13" spans="1:2" x14ac:dyDescent="0.25">
      <c r="A13" t="s">
        <v>4</v>
      </c>
      <c r="B13" s="32">
        <v>55.9</v>
      </c>
    </row>
    <row r="14" spans="1:2" x14ac:dyDescent="0.25">
      <c r="A14" t="s">
        <v>1</v>
      </c>
      <c r="B14" s="32">
        <v>50.5</v>
      </c>
    </row>
    <row r="15" spans="1:2" x14ac:dyDescent="0.25">
      <c r="A15" t="s">
        <v>26</v>
      </c>
      <c r="B15" s="32">
        <v>50.4</v>
      </c>
    </row>
    <row r="16" spans="1:2" x14ac:dyDescent="0.25">
      <c r="A16" t="s">
        <v>2</v>
      </c>
      <c r="B16" s="32">
        <v>48.1</v>
      </c>
    </row>
    <row r="17" spans="1:2" x14ac:dyDescent="0.25">
      <c r="A17" t="s">
        <v>25</v>
      </c>
      <c r="B17" s="32">
        <v>45.9</v>
      </c>
    </row>
    <row r="18" spans="1:2" x14ac:dyDescent="0.25">
      <c r="A18" t="s">
        <v>19</v>
      </c>
      <c r="B18" s="32">
        <v>43.5</v>
      </c>
    </row>
    <row r="19" spans="1:2" x14ac:dyDescent="0.25">
      <c r="A19" t="s">
        <v>31</v>
      </c>
      <c r="B19" s="32">
        <v>41.4</v>
      </c>
    </row>
    <row r="20" spans="1:2" x14ac:dyDescent="0.25">
      <c r="A20" t="s">
        <v>32</v>
      </c>
      <c r="B20" s="32">
        <v>38.700000000000003</v>
      </c>
    </row>
    <row r="21" spans="1:2" x14ac:dyDescent="0.25">
      <c r="A21" t="s">
        <v>6</v>
      </c>
      <c r="B21" s="32">
        <v>30.5</v>
      </c>
    </row>
    <row r="22" spans="1:2" x14ac:dyDescent="0.25">
      <c r="A22" t="s">
        <v>22</v>
      </c>
      <c r="B22" s="32">
        <v>24.7</v>
      </c>
    </row>
    <row r="23" spans="1:2" x14ac:dyDescent="0.25">
      <c r="A23" t="s">
        <v>33</v>
      </c>
      <c r="B23" s="32">
        <v>18.7</v>
      </c>
    </row>
    <row r="25" spans="1:2" x14ac:dyDescent="0.25">
      <c r="A25" s="157" t="s">
        <v>159</v>
      </c>
      <c r="B25" s="32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zoomScaleNormal="100" workbookViewId="0">
      <selection activeCell="C10" sqref="C10"/>
    </sheetView>
  </sheetViews>
  <sheetFormatPr defaultRowHeight="15" x14ac:dyDescent="0.25"/>
  <cols>
    <col min="1" max="1" width="19.42578125" customWidth="1"/>
  </cols>
  <sheetData>
    <row r="1" spans="1:2" ht="18" customHeight="1" x14ac:dyDescent="0.25">
      <c r="A1" t="s">
        <v>179</v>
      </c>
    </row>
    <row r="3" spans="1:2" x14ac:dyDescent="0.25">
      <c r="A3" t="s">
        <v>31</v>
      </c>
      <c r="B3">
        <v>1181.3</v>
      </c>
    </row>
    <row r="4" spans="1:2" x14ac:dyDescent="0.25">
      <c r="A4" t="s">
        <v>14</v>
      </c>
      <c r="B4">
        <v>1040.3</v>
      </c>
    </row>
    <row r="5" spans="1:2" x14ac:dyDescent="0.25">
      <c r="A5" t="s">
        <v>13</v>
      </c>
      <c r="B5">
        <v>911.4</v>
      </c>
    </row>
    <row r="6" spans="1:2" x14ac:dyDescent="0.25">
      <c r="A6" t="s">
        <v>12</v>
      </c>
      <c r="B6">
        <v>891.3</v>
      </c>
    </row>
    <row r="7" spans="1:2" x14ac:dyDescent="0.25">
      <c r="A7" t="s">
        <v>5</v>
      </c>
      <c r="B7">
        <v>778.9</v>
      </c>
    </row>
    <row r="8" spans="1:2" x14ac:dyDescent="0.25">
      <c r="A8" t="s">
        <v>15</v>
      </c>
      <c r="B8">
        <v>748.2</v>
      </c>
    </row>
    <row r="9" spans="1:2" x14ac:dyDescent="0.25">
      <c r="A9" s="29" t="s">
        <v>3</v>
      </c>
      <c r="B9">
        <v>743.6</v>
      </c>
    </row>
    <row r="10" spans="1:2" x14ac:dyDescent="0.25">
      <c r="A10" t="s">
        <v>2</v>
      </c>
      <c r="B10">
        <v>713.2</v>
      </c>
    </row>
    <row r="11" spans="1:2" x14ac:dyDescent="0.25">
      <c r="A11" t="s">
        <v>4</v>
      </c>
      <c r="B11">
        <v>638.1</v>
      </c>
    </row>
    <row r="12" spans="1:2" x14ac:dyDescent="0.25">
      <c r="A12" t="s">
        <v>17</v>
      </c>
      <c r="B12">
        <v>463.1</v>
      </c>
    </row>
    <row r="13" spans="1:2" x14ac:dyDescent="0.25">
      <c r="A13" t="s">
        <v>35</v>
      </c>
      <c r="B13">
        <v>445.5</v>
      </c>
    </row>
    <row r="14" spans="1:2" x14ac:dyDescent="0.25">
      <c r="A14" t="s">
        <v>1</v>
      </c>
      <c r="B14">
        <v>437.3</v>
      </c>
    </row>
    <row r="15" spans="1:2" x14ac:dyDescent="0.25">
      <c r="A15" t="s">
        <v>20</v>
      </c>
      <c r="B15">
        <v>406.1</v>
      </c>
    </row>
    <row r="16" spans="1:2" x14ac:dyDescent="0.25">
      <c r="A16" t="s">
        <v>22</v>
      </c>
      <c r="B16">
        <v>376.2</v>
      </c>
    </row>
    <row r="17" spans="1:2" x14ac:dyDescent="0.25">
      <c r="A17" t="s">
        <v>32</v>
      </c>
      <c r="B17">
        <v>352.8</v>
      </c>
    </row>
    <row r="18" spans="1:2" x14ac:dyDescent="0.25">
      <c r="A18" t="s">
        <v>34</v>
      </c>
      <c r="B18">
        <v>343.8</v>
      </c>
    </row>
    <row r="19" spans="1:2" x14ac:dyDescent="0.25">
      <c r="A19" t="s">
        <v>33</v>
      </c>
      <c r="B19">
        <v>314.5</v>
      </c>
    </row>
    <row r="20" spans="1:2" x14ac:dyDescent="0.25">
      <c r="A20" t="s">
        <v>6</v>
      </c>
      <c r="B20">
        <v>301.10000000000002</v>
      </c>
    </row>
    <row r="21" spans="1:2" x14ac:dyDescent="0.25">
      <c r="A21" t="s">
        <v>21</v>
      </c>
      <c r="B21">
        <v>293.8</v>
      </c>
    </row>
    <row r="22" spans="1:2" x14ac:dyDescent="0.25">
      <c r="A22" t="s">
        <v>25</v>
      </c>
      <c r="B22">
        <v>293.39999999999998</v>
      </c>
    </row>
    <row r="23" spans="1:2" x14ac:dyDescent="0.25">
      <c r="A23" t="s">
        <v>19</v>
      </c>
      <c r="B23">
        <v>284.89999999999998</v>
      </c>
    </row>
    <row r="24" spans="1:2" x14ac:dyDescent="0.25">
      <c r="A24" t="s">
        <v>24</v>
      </c>
      <c r="B24">
        <v>271.8</v>
      </c>
    </row>
    <row r="25" spans="1:2" x14ac:dyDescent="0.25">
      <c r="A25" t="s">
        <v>26</v>
      </c>
      <c r="B25">
        <v>222.7</v>
      </c>
    </row>
    <row r="27" spans="1:2" x14ac:dyDescent="0.25">
      <c r="A27" s="157" t="s">
        <v>160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zoomScaleNormal="100" workbookViewId="0">
      <selection activeCell="E7" sqref="E7"/>
    </sheetView>
  </sheetViews>
  <sheetFormatPr defaultRowHeight="15" x14ac:dyDescent="0.25"/>
  <cols>
    <col min="1" max="1" width="17.85546875" customWidth="1"/>
  </cols>
  <sheetData>
    <row r="1" spans="1:5" ht="15.75" x14ac:dyDescent="0.25">
      <c r="A1" s="170" t="s">
        <v>177</v>
      </c>
    </row>
    <row r="2" spans="1:5" x14ac:dyDescent="0.25">
      <c r="A2" s="171" t="s">
        <v>178</v>
      </c>
      <c r="E2" s="28"/>
    </row>
    <row r="3" spans="1:5" ht="20.25" customHeight="1" x14ac:dyDescent="0.25">
      <c r="A3" t="s">
        <v>5</v>
      </c>
      <c r="B3">
        <v>357.3</v>
      </c>
    </row>
    <row r="4" spans="1:5" x14ac:dyDescent="0.25">
      <c r="A4" t="s">
        <v>16</v>
      </c>
      <c r="B4">
        <v>339.2</v>
      </c>
    </row>
    <row r="5" spans="1:5" x14ac:dyDescent="0.25">
      <c r="A5" s="29" t="s">
        <v>3</v>
      </c>
      <c r="B5">
        <v>325.8</v>
      </c>
    </row>
    <row r="6" spans="1:5" x14ac:dyDescent="0.25">
      <c r="A6" t="s">
        <v>21</v>
      </c>
      <c r="B6">
        <v>317.3</v>
      </c>
    </row>
    <row r="7" spans="1:5" x14ac:dyDescent="0.25">
      <c r="A7" t="s">
        <v>2</v>
      </c>
      <c r="B7">
        <v>301.2</v>
      </c>
    </row>
    <row r="8" spans="1:5" x14ac:dyDescent="0.25">
      <c r="A8" t="s">
        <v>25</v>
      </c>
      <c r="B8">
        <v>300.3</v>
      </c>
    </row>
    <row r="9" spans="1:5" x14ac:dyDescent="0.25">
      <c r="A9" t="s">
        <v>32</v>
      </c>
      <c r="B9">
        <v>298.8</v>
      </c>
    </row>
    <row r="10" spans="1:5" x14ac:dyDescent="0.25">
      <c r="A10" t="s">
        <v>4</v>
      </c>
      <c r="B10">
        <v>296.5</v>
      </c>
    </row>
    <row r="11" spans="1:5" x14ac:dyDescent="0.25">
      <c r="A11" t="s">
        <v>19</v>
      </c>
      <c r="B11">
        <v>286.39999999999998</v>
      </c>
    </row>
    <row r="12" spans="1:5" x14ac:dyDescent="0.25">
      <c r="A12" t="s">
        <v>33</v>
      </c>
      <c r="B12">
        <v>264.39999999999998</v>
      </c>
    </row>
    <row r="13" spans="1:5" x14ac:dyDescent="0.25">
      <c r="A13" t="s">
        <v>34</v>
      </c>
      <c r="B13">
        <v>260.7</v>
      </c>
    </row>
    <row r="14" spans="1:5" x14ac:dyDescent="0.25">
      <c r="A14" t="s">
        <v>20</v>
      </c>
      <c r="B14">
        <v>257.39999999999998</v>
      </c>
    </row>
    <row r="15" spans="1:5" x14ac:dyDescent="0.25">
      <c r="A15" t="s">
        <v>1</v>
      </c>
      <c r="B15">
        <v>255.9</v>
      </c>
    </row>
    <row r="16" spans="1:5" x14ac:dyDescent="0.25">
      <c r="A16" t="s">
        <v>26</v>
      </c>
      <c r="B16">
        <v>252.7</v>
      </c>
    </row>
    <row r="17" spans="1:2" x14ac:dyDescent="0.25">
      <c r="A17" t="s">
        <v>35</v>
      </c>
      <c r="B17">
        <v>244.4</v>
      </c>
    </row>
    <row r="18" spans="1:2" x14ac:dyDescent="0.25">
      <c r="A18" t="s">
        <v>24</v>
      </c>
      <c r="B18">
        <v>244.1</v>
      </c>
    </row>
    <row r="19" spans="1:2" x14ac:dyDescent="0.25">
      <c r="A19" t="s">
        <v>22</v>
      </c>
      <c r="B19">
        <v>238.1</v>
      </c>
    </row>
    <row r="20" spans="1:2" x14ac:dyDescent="0.25">
      <c r="A20" t="s">
        <v>6</v>
      </c>
      <c r="B20">
        <v>229.7</v>
      </c>
    </row>
    <row r="21" spans="1:2" x14ac:dyDescent="0.25">
      <c r="A21" t="s">
        <v>31</v>
      </c>
      <c r="B21">
        <v>229</v>
      </c>
    </row>
    <row r="22" spans="1:2" x14ac:dyDescent="0.25">
      <c r="A22" t="s">
        <v>18</v>
      </c>
      <c r="B22">
        <v>225.8</v>
      </c>
    </row>
    <row r="23" spans="1:2" x14ac:dyDescent="0.25">
      <c r="A23" t="s">
        <v>36</v>
      </c>
      <c r="B23">
        <v>195.8</v>
      </c>
    </row>
    <row r="25" spans="1:2" x14ac:dyDescent="0.25">
      <c r="A25" s="157" t="s">
        <v>160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9"/>
  <sheetViews>
    <sheetView zoomScaleNormal="100" workbookViewId="0"/>
  </sheetViews>
  <sheetFormatPr defaultRowHeight="15" x14ac:dyDescent="0.25"/>
  <cols>
    <col min="2" max="22" width="7.28515625" customWidth="1"/>
  </cols>
  <sheetData>
    <row r="1" spans="1:27" ht="24" customHeight="1" x14ac:dyDescent="0.25">
      <c r="A1" s="33" t="s">
        <v>58</v>
      </c>
    </row>
    <row r="2" spans="1:27" ht="19.5" customHeight="1" x14ac:dyDescent="0.25">
      <c r="B2" s="131" t="s">
        <v>37</v>
      </c>
      <c r="C2" s="131" t="s">
        <v>38</v>
      </c>
      <c r="D2" s="131" t="s">
        <v>39</v>
      </c>
      <c r="E2" s="131" t="s">
        <v>40</v>
      </c>
      <c r="F2" s="131" t="s">
        <v>41</v>
      </c>
      <c r="G2" s="131" t="s">
        <v>42</v>
      </c>
      <c r="H2" s="131" t="s">
        <v>43</v>
      </c>
      <c r="I2" s="131" t="s">
        <v>44</v>
      </c>
      <c r="J2" s="131" t="s">
        <v>45</v>
      </c>
      <c r="K2" s="131" t="s">
        <v>46</v>
      </c>
      <c r="L2" s="131" t="s">
        <v>47</v>
      </c>
      <c r="M2" s="131" t="s">
        <v>48</v>
      </c>
      <c r="N2" s="131" t="s">
        <v>49</v>
      </c>
      <c r="O2" s="131" t="s">
        <v>50</v>
      </c>
      <c r="P2" s="131" t="s">
        <v>51</v>
      </c>
      <c r="Q2" s="131" t="s">
        <v>52</v>
      </c>
      <c r="R2" s="131" t="s">
        <v>53</v>
      </c>
      <c r="S2" s="131" t="s">
        <v>54</v>
      </c>
      <c r="T2" s="131" t="s">
        <v>55</v>
      </c>
      <c r="U2" s="131" t="s">
        <v>56</v>
      </c>
      <c r="V2" s="131" t="s">
        <v>57</v>
      </c>
    </row>
    <row r="3" spans="1:27" x14ac:dyDescent="0.25">
      <c r="A3" s="34"/>
      <c r="B3" s="131" t="s">
        <v>37</v>
      </c>
      <c r="C3" s="131"/>
      <c r="D3" s="131"/>
      <c r="E3" s="131"/>
      <c r="F3" s="131">
        <v>1996</v>
      </c>
      <c r="G3" s="131"/>
      <c r="H3" s="131"/>
      <c r="I3" s="131"/>
      <c r="J3" s="131" t="s">
        <v>45</v>
      </c>
      <c r="K3" s="131"/>
      <c r="L3" s="131"/>
      <c r="M3" s="131"/>
      <c r="N3" s="131" t="s">
        <v>49</v>
      </c>
      <c r="O3" s="131"/>
      <c r="P3" s="131"/>
      <c r="Q3" s="131"/>
      <c r="R3" s="131" t="s">
        <v>53</v>
      </c>
      <c r="S3" s="131"/>
      <c r="T3" s="131"/>
      <c r="U3" s="131"/>
      <c r="V3" s="131" t="s">
        <v>57</v>
      </c>
    </row>
    <row r="4" spans="1:27" x14ac:dyDescent="0.25">
      <c r="A4" s="56" t="s">
        <v>5</v>
      </c>
      <c r="B4" s="35">
        <v>10508.1</v>
      </c>
      <c r="C4" s="35">
        <v>10493.5</v>
      </c>
      <c r="D4" s="35">
        <v>10136.1</v>
      </c>
      <c r="E4" s="35">
        <v>9748</v>
      </c>
      <c r="F4" s="35">
        <v>9016.4</v>
      </c>
      <c r="G4" s="35">
        <v>8753.9</v>
      </c>
      <c r="H4" s="35">
        <v>8908.2999999999993</v>
      </c>
      <c r="I4" s="35">
        <v>8792</v>
      </c>
      <c r="J4" s="35">
        <v>8344.6</v>
      </c>
      <c r="K4" s="35">
        <v>7673.5</v>
      </c>
      <c r="L4" s="35">
        <v>7591.3</v>
      </c>
      <c r="M4" s="35">
        <v>7463.9</v>
      </c>
      <c r="N4" s="35">
        <v>7260.9</v>
      </c>
      <c r="O4" s="35">
        <v>7220.9</v>
      </c>
      <c r="P4" s="35">
        <v>6947.9</v>
      </c>
      <c r="Q4" s="35">
        <v>6894.1</v>
      </c>
      <c r="R4" s="35">
        <v>6497.4</v>
      </c>
      <c r="S4" s="35">
        <v>6286.5</v>
      </c>
      <c r="T4" s="35">
        <v>5961.9</v>
      </c>
      <c r="U4" s="35">
        <v>5712.5</v>
      </c>
      <c r="V4" s="35">
        <v>5464</v>
      </c>
      <c r="W4" s="2"/>
      <c r="X4" s="2"/>
      <c r="Y4" s="2"/>
      <c r="Z4" s="2"/>
      <c r="AA4" s="2"/>
    </row>
    <row r="5" spans="1:27" s="2" customFormat="1" x14ac:dyDescent="0.25">
      <c r="A5" s="56" t="s">
        <v>4</v>
      </c>
      <c r="B5" s="35">
        <v>8638.1</v>
      </c>
      <c r="C5" s="35">
        <v>8048.4</v>
      </c>
      <c r="D5" s="35">
        <v>8158.1</v>
      </c>
      <c r="E5" s="35">
        <v>7993.6</v>
      </c>
      <c r="F5" s="35">
        <v>7598.1</v>
      </c>
      <c r="G5" s="35">
        <v>7400</v>
      </c>
      <c r="H5" s="35">
        <v>7200</v>
      </c>
      <c r="I5" s="35">
        <v>7069.4</v>
      </c>
      <c r="J5" s="35">
        <v>6616.1</v>
      </c>
      <c r="K5" s="35">
        <v>6386.6</v>
      </c>
      <c r="L5" s="35">
        <v>6222.4</v>
      </c>
      <c r="M5" s="35">
        <v>6049.1</v>
      </c>
      <c r="N5" s="35">
        <v>6053.6</v>
      </c>
      <c r="O5" s="35">
        <v>6018.5</v>
      </c>
      <c r="P5" s="35">
        <v>5975.1</v>
      </c>
      <c r="Q5" s="35">
        <v>5969.3</v>
      </c>
      <c r="R5" s="35">
        <v>5839.1</v>
      </c>
      <c r="S5" s="35">
        <v>5637.1</v>
      </c>
      <c r="T5" s="35">
        <v>5264.4</v>
      </c>
      <c r="U5" s="35">
        <v>5171</v>
      </c>
      <c r="V5" s="35">
        <v>5081</v>
      </c>
    </row>
    <row r="6" spans="1:27" s="2" customFormat="1" ht="19.5" customHeight="1" x14ac:dyDescent="0.25">
      <c r="A6" s="56" t="s">
        <v>3</v>
      </c>
      <c r="B6" s="35">
        <v>7909.7</v>
      </c>
      <c r="C6" s="35">
        <v>7385.3</v>
      </c>
      <c r="D6" s="35">
        <v>7192.5</v>
      </c>
      <c r="E6" s="35">
        <v>7150.1</v>
      </c>
      <c r="F6" s="35">
        <v>6816.6</v>
      </c>
      <c r="G6" s="35">
        <v>6864.6</v>
      </c>
      <c r="H6" s="35">
        <v>6980.8</v>
      </c>
      <c r="I6" s="35">
        <v>6698.5</v>
      </c>
      <c r="J6" s="35">
        <v>6478.9</v>
      </c>
      <c r="K6" s="35">
        <v>6176.5</v>
      </c>
      <c r="L6" s="35">
        <v>6198.2</v>
      </c>
      <c r="M6" s="35">
        <v>6165.1</v>
      </c>
      <c r="N6" s="35">
        <v>5857.8</v>
      </c>
      <c r="O6" s="35">
        <v>5885.6</v>
      </c>
      <c r="P6" s="35">
        <v>5746.9</v>
      </c>
      <c r="Q6" s="35">
        <v>5776.4</v>
      </c>
      <c r="R6" s="35">
        <v>5599.7</v>
      </c>
      <c r="S6" s="35">
        <v>5384.5</v>
      </c>
      <c r="T6" s="35">
        <v>5113.8999999999996</v>
      </c>
      <c r="U6" s="35" t="s">
        <v>162</v>
      </c>
      <c r="V6" s="35" t="s">
        <v>162</v>
      </c>
    </row>
    <row r="7" spans="1:27" s="2" customFormat="1" x14ac:dyDescent="0.25">
      <c r="A7" s="56" t="s">
        <v>59</v>
      </c>
      <c r="B7" s="35">
        <v>6930.4</v>
      </c>
      <c r="C7" s="35">
        <v>6480.6</v>
      </c>
      <c r="D7" s="35">
        <v>6345.9</v>
      </c>
      <c r="E7" s="35">
        <v>6226.7</v>
      </c>
      <c r="F7" s="35">
        <v>5800.5</v>
      </c>
      <c r="G7" s="35">
        <v>5810</v>
      </c>
      <c r="H7" s="35">
        <v>5370.3</v>
      </c>
      <c r="I7" s="35">
        <v>5243.5</v>
      </c>
      <c r="J7" s="35">
        <v>5151</v>
      </c>
      <c r="K7" s="35">
        <v>4963.8999999999996</v>
      </c>
      <c r="L7" s="35">
        <v>4936.8</v>
      </c>
      <c r="M7" s="35">
        <v>4917.3999999999996</v>
      </c>
      <c r="N7" s="35">
        <v>4695.6000000000004</v>
      </c>
      <c r="O7" s="35">
        <v>4576.3</v>
      </c>
      <c r="P7" s="35">
        <v>4352.6000000000004</v>
      </c>
      <c r="Q7" s="35">
        <v>4281.6000000000004</v>
      </c>
      <c r="R7" s="35">
        <v>4165</v>
      </c>
      <c r="S7" s="35">
        <v>4053.3</v>
      </c>
      <c r="T7" s="35">
        <v>3942.2</v>
      </c>
      <c r="U7" s="35">
        <v>3849.8</v>
      </c>
      <c r="V7" s="35">
        <v>3725.5</v>
      </c>
    </row>
    <row r="8" spans="1:27" s="2" customFormat="1" x14ac:dyDescent="0.25">
      <c r="A8" s="56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</row>
    <row r="9" spans="1:27" x14ac:dyDescent="0.25">
      <c r="A9" s="157" t="s">
        <v>161</v>
      </c>
    </row>
  </sheetData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zoomScaleNormal="100" workbookViewId="0">
      <selection activeCell="A27" sqref="A27"/>
    </sheetView>
  </sheetViews>
  <sheetFormatPr defaultRowHeight="15" x14ac:dyDescent="0.25"/>
  <cols>
    <col min="1" max="1" width="14.5703125" customWidth="1"/>
    <col min="2" max="3" width="14.28515625" style="37" customWidth="1"/>
    <col min="257" max="257" width="14.5703125" customWidth="1"/>
    <col min="258" max="259" width="14.28515625" customWidth="1"/>
    <col min="513" max="513" width="14.5703125" customWidth="1"/>
    <col min="514" max="515" width="14.28515625" customWidth="1"/>
    <col min="769" max="769" width="14.5703125" customWidth="1"/>
    <col min="770" max="771" width="14.28515625" customWidth="1"/>
    <col min="1025" max="1025" width="14.5703125" customWidth="1"/>
    <col min="1026" max="1027" width="14.28515625" customWidth="1"/>
    <col min="1281" max="1281" width="14.5703125" customWidth="1"/>
    <col min="1282" max="1283" width="14.28515625" customWidth="1"/>
    <col min="1537" max="1537" width="14.5703125" customWidth="1"/>
    <col min="1538" max="1539" width="14.28515625" customWidth="1"/>
    <col min="1793" max="1793" width="14.5703125" customWidth="1"/>
    <col min="1794" max="1795" width="14.28515625" customWidth="1"/>
    <col min="2049" max="2049" width="14.5703125" customWidth="1"/>
    <col min="2050" max="2051" width="14.28515625" customWidth="1"/>
    <col min="2305" max="2305" width="14.5703125" customWidth="1"/>
    <col min="2306" max="2307" width="14.28515625" customWidth="1"/>
    <col min="2561" max="2561" width="14.5703125" customWidth="1"/>
    <col min="2562" max="2563" width="14.28515625" customWidth="1"/>
    <col min="2817" max="2817" width="14.5703125" customWidth="1"/>
    <col min="2818" max="2819" width="14.28515625" customWidth="1"/>
    <col min="3073" max="3073" width="14.5703125" customWidth="1"/>
    <col min="3074" max="3075" width="14.28515625" customWidth="1"/>
    <col min="3329" max="3329" width="14.5703125" customWidth="1"/>
    <col min="3330" max="3331" width="14.28515625" customWidth="1"/>
    <col min="3585" max="3585" width="14.5703125" customWidth="1"/>
    <col min="3586" max="3587" width="14.28515625" customWidth="1"/>
    <col min="3841" max="3841" width="14.5703125" customWidth="1"/>
    <col min="3842" max="3843" width="14.28515625" customWidth="1"/>
    <col min="4097" max="4097" width="14.5703125" customWidth="1"/>
    <col min="4098" max="4099" width="14.28515625" customWidth="1"/>
    <col min="4353" max="4353" width="14.5703125" customWidth="1"/>
    <col min="4354" max="4355" width="14.28515625" customWidth="1"/>
    <col min="4609" max="4609" width="14.5703125" customWidth="1"/>
    <col min="4610" max="4611" width="14.28515625" customWidth="1"/>
    <col min="4865" max="4865" width="14.5703125" customWidth="1"/>
    <col min="4866" max="4867" width="14.28515625" customWidth="1"/>
    <col min="5121" max="5121" width="14.5703125" customWidth="1"/>
    <col min="5122" max="5123" width="14.28515625" customWidth="1"/>
    <col min="5377" max="5377" width="14.5703125" customWidth="1"/>
    <col min="5378" max="5379" width="14.28515625" customWidth="1"/>
    <col min="5633" max="5633" width="14.5703125" customWidth="1"/>
    <col min="5634" max="5635" width="14.28515625" customWidth="1"/>
    <col min="5889" max="5889" width="14.5703125" customWidth="1"/>
    <col min="5890" max="5891" width="14.28515625" customWidth="1"/>
    <col min="6145" max="6145" width="14.5703125" customWidth="1"/>
    <col min="6146" max="6147" width="14.28515625" customWidth="1"/>
    <col min="6401" max="6401" width="14.5703125" customWidth="1"/>
    <col min="6402" max="6403" width="14.28515625" customWidth="1"/>
    <col min="6657" max="6657" width="14.5703125" customWidth="1"/>
    <col min="6658" max="6659" width="14.28515625" customWidth="1"/>
    <col min="6913" max="6913" width="14.5703125" customWidth="1"/>
    <col min="6914" max="6915" width="14.28515625" customWidth="1"/>
    <col min="7169" max="7169" width="14.5703125" customWidth="1"/>
    <col min="7170" max="7171" width="14.28515625" customWidth="1"/>
    <col min="7425" max="7425" width="14.5703125" customWidth="1"/>
    <col min="7426" max="7427" width="14.28515625" customWidth="1"/>
    <col min="7681" max="7681" width="14.5703125" customWidth="1"/>
    <col min="7682" max="7683" width="14.28515625" customWidth="1"/>
    <col min="7937" max="7937" width="14.5703125" customWidth="1"/>
    <col min="7938" max="7939" width="14.28515625" customWidth="1"/>
    <col min="8193" max="8193" width="14.5703125" customWidth="1"/>
    <col min="8194" max="8195" width="14.28515625" customWidth="1"/>
    <col min="8449" max="8449" width="14.5703125" customWidth="1"/>
    <col min="8450" max="8451" width="14.28515625" customWidth="1"/>
    <col min="8705" max="8705" width="14.5703125" customWidth="1"/>
    <col min="8706" max="8707" width="14.28515625" customWidth="1"/>
    <col min="8961" max="8961" width="14.5703125" customWidth="1"/>
    <col min="8962" max="8963" width="14.28515625" customWidth="1"/>
    <col min="9217" max="9217" width="14.5703125" customWidth="1"/>
    <col min="9218" max="9219" width="14.28515625" customWidth="1"/>
    <col min="9473" max="9473" width="14.5703125" customWidth="1"/>
    <col min="9474" max="9475" width="14.28515625" customWidth="1"/>
    <col min="9729" max="9729" width="14.5703125" customWidth="1"/>
    <col min="9730" max="9731" width="14.28515625" customWidth="1"/>
    <col min="9985" max="9985" width="14.5703125" customWidth="1"/>
    <col min="9986" max="9987" width="14.28515625" customWidth="1"/>
    <col min="10241" max="10241" width="14.5703125" customWidth="1"/>
    <col min="10242" max="10243" width="14.28515625" customWidth="1"/>
    <col min="10497" max="10497" width="14.5703125" customWidth="1"/>
    <col min="10498" max="10499" width="14.28515625" customWidth="1"/>
    <col min="10753" max="10753" width="14.5703125" customWidth="1"/>
    <col min="10754" max="10755" width="14.28515625" customWidth="1"/>
    <col min="11009" max="11009" width="14.5703125" customWidth="1"/>
    <col min="11010" max="11011" width="14.28515625" customWidth="1"/>
    <col min="11265" max="11265" width="14.5703125" customWidth="1"/>
    <col min="11266" max="11267" width="14.28515625" customWidth="1"/>
    <col min="11521" max="11521" width="14.5703125" customWidth="1"/>
    <col min="11522" max="11523" width="14.28515625" customWidth="1"/>
    <col min="11777" max="11777" width="14.5703125" customWidth="1"/>
    <col min="11778" max="11779" width="14.28515625" customWidth="1"/>
    <col min="12033" max="12033" width="14.5703125" customWidth="1"/>
    <col min="12034" max="12035" width="14.28515625" customWidth="1"/>
    <col min="12289" max="12289" width="14.5703125" customWidth="1"/>
    <col min="12290" max="12291" width="14.28515625" customWidth="1"/>
    <col min="12545" max="12545" width="14.5703125" customWidth="1"/>
    <col min="12546" max="12547" width="14.28515625" customWidth="1"/>
    <col min="12801" max="12801" width="14.5703125" customWidth="1"/>
    <col min="12802" max="12803" width="14.28515625" customWidth="1"/>
    <col min="13057" max="13057" width="14.5703125" customWidth="1"/>
    <col min="13058" max="13059" width="14.28515625" customWidth="1"/>
    <col min="13313" max="13313" width="14.5703125" customWidth="1"/>
    <col min="13314" max="13315" width="14.28515625" customWidth="1"/>
    <col min="13569" max="13569" width="14.5703125" customWidth="1"/>
    <col min="13570" max="13571" width="14.28515625" customWidth="1"/>
    <col min="13825" max="13825" width="14.5703125" customWidth="1"/>
    <col min="13826" max="13827" width="14.28515625" customWidth="1"/>
    <col min="14081" max="14081" width="14.5703125" customWidth="1"/>
    <col min="14082" max="14083" width="14.28515625" customWidth="1"/>
    <col min="14337" max="14337" width="14.5703125" customWidth="1"/>
    <col min="14338" max="14339" width="14.28515625" customWidth="1"/>
    <col min="14593" max="14593" width="14.5703125" customWidth="1"/>
    <col min="14594" max="14595" width="14.28515625" customWidth="1"/>
    <col min="14849" max="14849" width="14.5703125" customWidth="1"/>
    <col min="14850" max="14851" width="14.28515625" customWidth="1"/>
    <col min="15105" max="15105" width="14.5703125" customWidth="1"/>
    <col min="15106" max="15107" width="14.28515625" customWidth="1"/>
    <col min="15361" max="15361" width="14.5703125" customWidth="1"/>
    <col min="15362" max="15363" width="14.28515625" customWidth="1"/>
    <col min="15617" max="15617" width="14.5703125" customWidth="1"/>
    <col min="15618" max="15619" width="14.28515625" customWidth="1"/>
    <col min="15873" max="15873" width="14.5703125" customWidth="1"/>
    <col min="15874" max="15875" width="14.28515625" customWidth="1"/>
    <col min="16129" max="16129" width="14.5703125" customWidth="1"/>
    <col min="16130" max="16131" width="14.28515625" customWidth="1"/>
  </cols>
  <sheetData>
    <row r="1" spans="1:9" x14ac:dyDescent="0.25">
      <c r="A1" s="36" t="s">
        <v>60</v>
      </c>
    </row>
    <row r="2" spans="1:9" x14ac:dyDescent="0.25">
      <c r="A2" s="38" t="s">
        <v>61</v>
      </c>
    </row>
    <row r="3" spans="1:9" x14ac:dyDescent="0.25">
      <c r="A3" s="39" t="s">
        <v>62</v>
      </c>
    </row>
    <row r="4" spans="1:9" ht="12.75" customHeight="1" x14ac:dyDescent="0.25">
      <c r="B4" s="40"/>
      <c r="C4" s="40"/>
      <c r="D4" s="40"/>
      <c r="E4" s="40"/>
      <c r="F4" s="40"/>
      <c r="G4" s="40"/>
      <c r="H4" s="40"/>
      <c r="I4" s="40"/>
    </row>
    <row r="5" spans="1:9" x14ac:dyDescent="0.25">
      <c r="A5" s="40"/>
      <c r="B5" s="40"/>
      <c r="C5" s="40"/>
      <c r="D5" s="40"/>
      <c r="E5" s="40"/>
      <c r="F5" s="40"/>
      <c r="G5" s="40"/>
      <c r="H5" s="40"/>
      <c r="I5" s="40"/>
    </row>
    <row r="6" spans="1:9" ht="15.75" thickBot="1" x14ac:dyDescent="0.3">
      <c r="A6" s="41" t="s">
        <v>63</v>
      </c>
      <c r="B6" s="42" t="s">
        <v>64</v>
      </c>
      <c r="C6" s="42" t="s">
        <v>65</v>
      </c>
      <c r="E6" s="132" t="s">
        <v>66</v>
      </c>
    </row>
    <row r="7" spans="1:9" x14ac:dyDescent="0.25">
      <c r="A7" s="44" t="s">
        <v>31</v>
      </c>
      <c r="B7" s="45">
        <v>57.97</v>
      </c>
      <c r="C7" s="45">
        <v>74.680000000000007</v>
      </c>
      <c r="E7" s="133">
        <f t="shared" ref="E7:E24" si="0">B7+C7</f>
        <v>132.65</v>
      </c>
    </row>
    <row r="8" spans="1:9" x14ac:dyDescent="0.25">
      <c r="A8" s="44" t="s">
        <v>2</v>
      </c>
      <c r="B8" s="45">
        <v>70.680000000000007</v>
      </c>
      <c r="C8" s="45">
        <v>74.92</v>
      </c>
      <c r="E8" s="133">
        <f t="shared" si="0"/>
        <v>145.60000000000002</v>
      </c>
      <c r="G8" s="47"/>
    </row>
    <row r="9" spans="1:9" x14ac:dyDescent="0.25">
      <c r="A9" s="57" t="s">
        <v>3</v>
      </c>
      <c r="B9" s="45">
        <v>65.03</v>
      </c>
      <c r="C9" s="45">
        <v>89.81</v>
      </c>
      <c r="E9" s="133">
        <f t="shared" si="0"/>
        <v>154.84</v>
      </c>
    </row>
    <row r="10" spans="1:9" x14ac:dyDescent="0.25">
      <c r="A10" s="44" t="s">
        <v>4</v>
      </c>
      <c r="B10" s="45">
        <v>50.01</v>
      </c>
      <c r="C10" s="45">
        <v>130.26</v>
      </c>
      <c r="E10" s="133">
        <f t="shared" si="0"/>
        <v>180.26999999999998</v>
      </c>
      <c r="F10" s="46"/>
    </row>
    <row r="11" spans="1:9" x14ac:dyDescent="0.25">
      <c r="A11" s="44" t="s">
        <v>20</v>
      </c>
      <c r="B11" s="48">
        <v>88</v>
      </c>
      <c r="C11" s="48">
        <v>94.46</v>
      </c>
      <c r="E11" s="133">
        <f t="shared" si="0"/>
        <v>182.45999999999998</v>
      </c>
    </row>
    <row r="12" spans="1:9" x14ac:dyDescent="0.25">
      <c r="A12" s="44" t="s">
        <v>5</v>
      </c>
      <c r="B12" s="48">
        <v>85.01</v>
      </c>
      <c r="C12" s="49">
        <v>110.08</v>
      </c>
      <c r="E12" s="133">
        <f t="shared" si="0"/>
        <v>195.09</v>
      </c>
    </row>
    <row r="13" spans="1:9" x14ac:dyDescent="0.25">
      <c r="A13" s="44" t="s">
        <v>22</v>
      </c>
      <c r="B13" s="45">
        <v>117.22</v>
      </c>
      <c r="C13" s="45">
        <v>88.41</v>
      </c>
      <c r="E13" s="133">
        <f t="shared" si="0"/>
        <v>205.63</v>
      </c>
    </row>
    <row r="14" spans="1:9" x14ac:dyDescent="0.25">
      <c r="A14" s="44" t="s">
        <v>14</v>
      </c>
      <c r="B14" s="45">
        <v>58.77</v>
      </c>
      <c r="C14" s="45">
        <v>151.36000000000001</v>
      </c>
      <c r="E14" s="133">
        <f t="shared" si="0"/>
        <v>210.13000000000002</v>
      </c>
    </row>
    <row r="15" spans="1:9" x14ac:dyDescent="0.25">
      <c r="A15" s="44" t="s">
        <v>26</v>
      </c>
      <c r="B15" s="45">
        <v>116.84</v>
      </c>
      <c r="C15" s="45">
        <v>98.2</v>
      </c>
      <c r="E15" s="133">
        <f t="shared" si="0"/>
        <v>215.04000000000002</v>
      </c>
    </row>
    <row r="16" spans="1:9" x14ac:dyDescent="0.25">
      <c r="A16" s="44" t="s">
        <v>19</v>
      </c>
      <c r="B16" s="45">
        <v>127.23</v>
      </c>
      <c r="C16" s="45">
        <v>91.82</v>
      </c>
      <c r="E16" s="133">
        <f t="shared" si="0"/>
        <v>219.05</v>
      </c>
    </row>
    <row r="17" spans="1:6" x14ac:dyDescent="0.25">
      <c r="A17" s="44" t="s">
        <v>32</v>
      </c>
      <c r="B17" s="45">
        <v>140.94999999999999</v>
      </c>
      <c r="C17" s="45">
        <v>79.400000000000006</v>
      </c>
      <c r="E17" s="133">
        <f t="shared" si="0"/>
        <v>220.35</v>
      </c>
    </row>
    <row r="18" spans="1:6" x14ac:dyDescent="0.25">
      <c r="A18" s="44" t="s">
        <v>33</v>
      </c>
      <c r="B18" s="45">
        <v>142.49</v>
      </c>
      <c r="C18" s="45">
        <v>78.3</v>
      </c>
      <c r="E18" s="133">
        <f t="shared" si="0"/>
        <v>220.79000000000002</v>
      </c>
    </row>
    <row r="19" spans="1:6" x14ac:dyDescent="0.25">
      <c r="A19" s="44" t="s">
        <v>25</v>
      </c>
      <c r="B19" s="45">
        <v>136.4</v>
      </c>
      <c r="C19" s="45">
        <v>103.25</v>
      </c>
      <c r="E19" s="133">
        <f t="shared" si="0"/>
        <v>239.65</v>
      </c>
    </row>
    <row r="20" spans="1:6" x14ac:dyDescent="0.25">
      <c r="A20" s="44" t="s">
        <v>24</v>
      </c>
      <c r="B20" s="48">
        <v>88.04</v>
      </c>
      <c r="C20" s="49">
        <v>155.75</v>
      </c>
      <c r="E20" s="133">
        <f t="shared" si="0"/>
        <v>243.79000000000002</v>
      </c>
    </row>
    <row r="21" spans="1:6" x14ac:dyDescent="0.25">
      <c r="A21" s="44" t="s">
        <v>1</v>
      </c>
      <c r="B21" s="45">
        <v>156.04</v>
      </c>
      <c r="C21" s="45">
        <v>95.87</v>
      </c>
      <c r="E21" s="133">
        <f t="shared" si="0"/>
        <v>251.91</v>
      </c>
    </row>
    <row r="22" spans="1:6" x14ac:dyDescent="0.25">
      <c r="A22" s="44" t="s">
        <v>34</v>
      </c>
      <c r="B22" s="45">
        <v>144.16999999999999</v>
      </c>
      <c r="C22" s="45">
        <v>151.9</v>
      </c>
      <c r="E22" s="133">
        <f t="shared" si="0"/>
        <v>296.07</v>
      </c>
    </row>
    <row r="23" spans="1:6" x14ac:dyDescent="0.25">
      <c r="A23" s="44" t="s">
        <v>67</v>
      </c>
      <c r="B23" s="45">
        <v>110.6</v>
      </c>
      <c r="C23" s="45">
        <v>223.77</v>
      </c>
      <c r="E23" s="133">
        <f t="shared" si="0"/>
        <v>334.37</v>
      </c>
    </row>
    <row r="24" spans="1:6" x14ac:dyDescent="0.25">
      <c r="A24" s="50" t="s">
        <v>35</v>
      </c>
      <c r="B24" s="51">
        <v>164.26</v>
      </c>
      <c r="C24" s="51">
        <v>240.7</v>
      </c>
      <c r="E24" s="133">
        <f t="shared" si="0"/>
        <v>404.96</v>
      </c>
    </row>
    <row r="25" spans="1:6" x14ac:dyDescent="0.25">
      <c r="E25" s="88"/>
    </row>
    <row r="26" spans="1:6" x14ac:dyDescent="0.25">
      <c r="A26" s="160" t="s">
        <v>163</v>
      </c>
    </row>
    <row r="29" spans="1:6" x14ac:dyDescent="0.25">
      <c r="A29" s="2"/>
      <c r="B29" s="124"/>
      <c r="C29" s="124"/>
      <c r="D29" s="2"/>
      <c r="E29" s="2"/>
      <c r="F29" s="2"/>
    </row>
    <row r="30" spans="1:6" x14ac:dyDescent="0.25">
      <c r="A30" s="125"/>
      <c r="B30" s="126"/>
      <c r="C30" s="126"/>
      <c r="D30" s="126"/>
      <c r="E30" s="126"/>
      <c r="F30" s="2"/>
    </row>
    <row r="31" spans="1:6" x14ac:dyDescent="0.25">
      <c r="A31" s="125"/>
      <c r="B31" s="126"/>
      <c r="C31" s="126"/>
      <c r="D31" s="126"/>
      <c r="E31" s="126"/>
      <c r="F31" s="2"/>
    </row>
    <row r="32" spans="1:6" x14ac:dyDescent="0.25">
      <c r="A32" s="125"/>
      <c r="B32" s="126"/>
      <c r="C32" s="126"/>
      <c r="D32" s="126"/>
      <c r="E32" s="126"/>
      <c r="F32" s="2"/>
    </row>
    <row r="33" spans="1:6" x14ac:dyDescent="0.25">
      <c r="A33" s="125"/>
      <c r="B33" s="126"/>
      <c r="C33" s="126"/>
      <c r="D33" s="126"/>
      <c r="E33" s="126"/>
      <c r="F33" s="2"/>
    </row>
    <row r="34" spans="1:6" x14ac:dyDescent="0.25">
      <c r="A34" s="125"/>
      <c r="B34" s="126"/>
      <c r="C34" s="126"/>
      <c r="D34" s="126"/>
      <c r="E34" s="126"/>
      <c r="F34" s="2"/>
    </row>
    <row r="35" spans="1:6" x14ac:dyDescent="0.25">
      <c r="A35" s="125"/>
      <c r="B35" s="126"/>
      <c r="C35" s="126"/>
      <c r="D35" s="126"/>
      <c r="E35" s="126"/>
      <c r="F35" s="2"/>
    </row>
    <row r="36" spans="1:6" x14ac:dyDescent="0.25">
      <c r="A36" s="125"/>
      <c r="B36" s="126"/>
      <c r="C36" s="126"/>
      <c r="D36" s="126"/>
      <c r="E36" s="126"/>
      <c r="F36" s="2"/>
    </row>
    <row r="37" spans="1:6" x14ac:dyDescent="0.25">
      <c r="A37" s="125"/>
      <c r="B37" s="126"/>
      <c r="C37" s="126"/>
      <c r="D37" s="126"/>
      <c r="E37" s="126"/>
      <c r="F37" s="2"/>
    </row>
    <row r="38" spans="1:6" x14ac:dyDescent="0.25">
      <c r="A38" s="125"/>
      <c r="B38" s="126"/>
      <c r="C38" s="126"/>
      <c r="D38" s="126"/>
      <c r="E38" s="126"/>
      <c r="F38" s="2"/>
    </row>
    <row r="39" spans="1:6" x14ac:dyDescent="0.25">
      <c r="A39" s="125"/>
      <c r="B39" s="126"/>
      <c r="C39" s="126"/>
      <c r="D39" s="126"/>
      <c r="E39" s="126"/>
      <c r="F39" s="2"/>
    </row>
    <row r="40" spans="1:6" x14ac:dyDescent="0.25">
      <c r="A40" s="125"/>
      <c r="B40" s="126"/>
      <c r="C40" s="126"/>
      <c r="D40" s="126"/>
      <c r="E40" s="126"/>
      <c r="F40" s="2"/>
    </row>
    <row r="41" spans="1:6" x14ac:dyDescent="0.25">
      <c r="A41" s="125"/>
      <c r="B41" s="126"/>
      <c r="C41" s="126"/>
      <c r="D41" s="126"/>
      <c r="E41" s="126"/>
      <c r="F41" s="2"/>
    </row>
    <row r="42" spans="1:6" x14ac:dyDescent="0.25">
      <c r="A42" s="125"/>
      <c r="B42" s="126"/>
      <c r="C42" s="126"/>
      <c r="D42" s="126"/>
      <c r="E42" s="126"/>
      <c r="F42" s="2"/>
    </row>
    <row r="43" spans="1:6" x14ac:dyDescent="0.25">
      <c r="A43" s="125"/>
      <c r="B43" s="126"/>
      <c r="C43" s="126"/>
      <c r="D43" s="126"/>
      <c r="E43" s="126"/>
      <c r="F43" s="2"/>
    </row>
    <row r="44" spans="1:6" x14ac:dyDescent="0.25">
      <c r="A44" s="125"/>
      <c r="B44" s="126"/>
      <c r="C44" s="126"/>
      <c r="D44" s="126"/>
      <c r="E44" s="126"/>
      <c r="F44" s="2"/>
    </row>
    <row r="45" spans="1:6" x14ac:dyDescent="0.25">
      <c r="A45" s="125"/>
      <c r="B45" s="126"/>
      <c r="C45" s="126"/>
      <c r="D45" s="126"/>
      <c r="E45" s="126"/>
      <c r="F45" s="2"/>
    </row>
    <row r="46" spans="1:6" x14ac:dyDescent="0.25">
      <c r="A46" s="125"/>
      <c r="B46" s="126"/>
      <c r="C46" s="126"/>
      <c r="D46" s="126"/>
      <c r="E46" s="126"/>
      <c r="F46" s="2"/>
    </row>
    <row r="47" spans="1:6" x14ac:dyDescent="0.25">
      <c r="A47" s="125"/>
      <c r="B47" s="126"/>
      <c r="C47" s="126"/>
      <c r="D47" s="126"/>
      <c r="E47" s="126"/>
      <c r="F47" s="2"/>
    </row>
    <row r="48" spans="1:6" x14ac:dyDescent="0.25">
      <c r="A48" s="125"/>
      <c r="B48" s="126"/>
      <c r="C48" s="126"/>
      <c r="D48" s="126"/>
      <c r="E48" s="126"/>
      <c r="F48" s="2"/>
    </row>
    <row r="49" spans="1:6" x14ac:dyDescent="0.25">
      <c r="A49" s="125"/>
      <c r="B49" s="126"/>
      <c r="C49" s="126"/>
      <c r="D49" s="126"/>
      <c r="E49" s="126"/>
      <c r="F49" s="2"/>
    </row>
    <row r="50" spans="1:6" x14ac:dyDescent="0.25">
      <c r="A50" s="125"/>
      <c r="B50" s="126"/>
      <c r="C50" s="126"/>
      <c r="D50" s="126"/>
      <c r="E50" s="126"/>
      <c r="F50" s="2"/>
    </row>
    <row r="51" spans="1:6" x14ac:dyDescent="0.25">
      <c r="A51" s="125"/>
      <c r="B51" s="126"/>
      <c r="C51" s="126"/>
      <c r="D51" s="126"/>
      <c r="E51" s="126"/>
      <c r="F51" s="2"/>
    </row>
    <row r="52" spans="1:6" x14ac:dyDescent="0.25">
      <c r="A52" s="125"/>
      <c r="B52" s="126"/>
      <c r="C52" s="126"/>
      <c r="D52" s="126"/>
      <c r="E52" s="126"/>
      <c r="F52" s="2"/>
    </row>
    <row r="53" spans="1:6" x14ac:dyDescent="0.25">
      <c r="A53" s="125"/>
      <c r="B53" s="126"/>
      <c r="C53" s="126"/>
      <c r="D53" s="126"/>
      <c r="E53" s="126"/>
      <c r="F53" s="2"/>
    </row>
    <row r="54" spans="1:6" x14ac:dyDescent="0.25">
      <c r="A54" s="125"/>
      <c r="B54" s="126"/>
      <c r="C54" s="126"/>
      <c r="D54" s="126"/>
      <c r="E54" s="126"/>
      <c r="F54" s="2"/>
    </row>
    <row r="55" spans="1:6" x14ac:dyDescent="0.25">
      <c r="A55" s="125"/>
      <c r="B55" s="126"/>
      <c r="C55" s="126"/>
      <c r="D55" s="126"/>
      <c r="E55" s="126"/>
      <c r="F55" s="2"/>
    </row>
    <row r="56" spans="1:6" x14ac:dyDescent="0.25">
      <c r="A56" s="125"/>
      <c r="B56" s="126"/>
      <c r="C56" s="126"/>
      <c r="D56" s="126"/>
      <c r="E56" s="126"/>
      <c r="F56" s="2"/>
    </row>
    <row r="57" spans="1:6" x14ac:dyDescent="0.25">
      <c r="A57" s="125"/>
      <c r="B57" s="126"/>
      <c r="C57" s="126"/>
      <c r="D57" s="126"/>
      <c r="E57" s="126"/>
      <c r="F57" s="2"/>
    </row>
    <row r="58" spans="1:6" x14ac:dyDescent="0.25">
      <c r="A58" s="125"/>
      <c r="B58" s="127"/>
      <c r="C58" s="127"/>
      <c r="D58" s="127"/>
      <c r="E58" s="127"/>
      <c r="F58" s="2"/>
    </row>
    <row r="59" spans="1:6" x14ac:dyDescent="0.25">
      <c r="A59" s="125"/>
      <c r="B59" s="126"/>
      <c r="C59" s="126"/>
      <c r="D59" s="126"/>
      <c r="E59" s="126"/>
      <c r="F59" s="2"/>
    </row>
    <row r="60" spans="1:6" x14ac:dyDescent="0.25">
      <c r="A60" s="125"/>
      <c r="B60" s="126"/>
      <c r="C60" s="126"/>
      <c r="D60" s="126"/>
      <c r="E60" s="126"/>
      <c r="F60" s="2"/>
    </row>
    <row r="61" spans="1:6" x14ac:dyDescent="0.25">
      <c r="A61" s="125"/>
      <c r="B61" s="127"/>
      <c r="C61" s="127"/>
      <c r="D61" s="127"/>
      <c r="E61" s="127"/>
      <c r="F61" s="2"/>
    </row>
    <row r="62" spans="1:6" x14ac:dyDescent="0.25">
      <c r="A62" s="125"/>
      <c r="B62" s="126"/>
      <c r="C62" s="126"/>
      <c r="D62" s="126"/>
      <c r="E62" s="126"/>
      <c r="F62" s="2"/>
    </row>
    <row r="63" spans="1:6" x14ac:dyDescent="0.25">
      <c r="A63" s="125"/>
      <c r="B63" s="126"/>
      <c r="C63" s="126"/>
      <c r="D63" s="126"/>
      <c r="E63" s="126"/>
      <c r="F63" s="2"/>
    </row>
    <row r="64" spans="1:6" ht="15.75" thickBot="1" x14ac:dyDescent="0.3">
      <c r="A64" s="128"/>
      <c r="B64" s="129"/>
      <c r="C64" s="129"/>
      <c r="D64" s="129"/>
      <c r="E64" s="129"/>
      <c r="F64" s="2"/>
    </row>
    <row r="65" spans="1:6" x14ac:dyDescent="0.25">
      <c r="A65" s="125"/>
      <c r="B65" s="126"/>
      <c r="C65" s="126"/>
      <c r="D65" s="126"/>
      <c r="E65" s="126"/>
      <c r="F65" s="2"/>
    </row>
    <row r="66" spans="1:6" x14ac:dyDescent="0.25">
      <c r="A66" s="125"/>
      <c r="B66" s="126"/>
      <c r="C66" s="126"/>
      <c r="D66" s="126"/>
      <c r="E66" s="126"/>
      <c r="F66" s="2"/>
    </row>
    <row r="67" spans="1:6" x14ac:dyDescent="0.25">
      <c r="A67" s="125"/>
      <c r="B67" s="126"/>
      <c r="C67" s="126"/>
      <c r="D67" s="126"/>
      <c r="E67" s="126"/>
      <c r="F67" s="2"/>
    </row>
    <row r="68" spans="1:6" x14ac:dyDescent="0.25">
      <c r="A68" s="125"/>
      <c r="B68" s="126"/>
      <c r="C68" s="126"/>
      <c r="D68" s="126"/>
      <c r="E68" s="126"/>
      <c r="F68" s="2"/>
    </row>
    <row r="69" spans="1:6" x14ac:dyDescent="0.25">
      <c r="A69" s="125"/>
      <c r="B69" s="126"/>
      <c r="C69" s="126"/>
      <c r="D69" s="126"/>
      <c r="E69" s="126"/>
      <c r="F69" s="2"/>
    </row>
    <row r="70" spans="1:6" x14ac:dyDescent="0.25">
      <c r="A70" s="125"/>
      <c r="B70" s="126"/>
      <c r="C70" s="126"/>
      <c r="D70" s="126"/>
      <c r="E70" s="126"/>
      <c r="F70" s="2"/>
    </row>
    <row r="71" spans="1:6" x14ac:dyDescent="0.25">
      <c r="A71" s="125"/>
      <c r="B71" s="126"/>
      <c r="C71" s="126"/>
      <c r="D71" s="126"/>
      <c r="E71" s="126"/>
      <c r="F71" s="2"/>
    </row>
    <row r="72" spans="1:6" x14ac:dyDescent="0.25">
      <c r="A72" s="125"/>
      <c r="B72" s="126"/>
      <c r="C72" s="126"/>
      <c r="D72" s="126"/>
      <c r="E72" s="126"/>
      <c r="F72" s="2"/>
    </row>
    <row r="73" spans="1:6" x14ac:dyDescent="0.25">
      <c r="A73" s="125"/>
      <c r="B73" s="126"/>
      <c r="C73" s="126"/>
      <c r="D73" s="126"/>
      <c r="E73" s="126"/>
      <c r="F73" s="2"/>
    </row>
    <row r="74" spans="1:6" x14ac:dyDescent="0.25">
      <c r="A74" s="125"/>
      <c r="B74" s="126"/>
      <c r="C74" s="126"/>
      <c r="D74" s="126"/>
      <c r="E74" s="126"/>
      <c r="F74" s="2"/>
    </row>
    <row r="75" spans="1:6" x14ac:dyDescent="0.25">
      <c r="A75" s="125"/>
      <c r="B75" s="126"/>
      <c r="C75" s="126"/>
      <c r="D75" s="126"/>
      <c r="E75" s="126"/>
      <c r="F75" s="2"/>
    </row>
    <row r="76" spans="1:6" x14ac:dyDescent="0.25">
      <c r="A76" s="125"/>
      <c r="B76" s="126"/>
      <c r="C76" s="126"/>
      <c r="D76" s="126"/>
      <c r="E76" s="126"/>
      <c r="F76" s="2"/>
    </row>
    <row r="77" spans="1:6" x14ac:dyDescent="0.25">
      <c r="A77" s="125"/>
      <c r="B77" s="126"/>
      <c r="C77" s="126"/>
      <c r="D77" s="126"/>
      <c r="E77" s="126"/>
      <c r="F77" s="2"/>
    </row>
    <row r="78" spans="1:6" x14ac:dyDescent="0.25">
      <c r="A78" s="125"/>
      <c r="B78" s="126"/>
      <c r="C78" s="126"/>
      <c r="D78" s="126"/>
      <c r="E78" s="126"/>
      <c r="F78" s="2"/>
    </row>
    <row r="79" spans="1:6" x14ac:dyDescent="0.25">
      <c r="A79" s="125"/>
      <c r="B79" s="126"/>
      <c r="C79" s="126"/>
      <c r="D79" s="126"/>
      <c r="E79" s="126"/>
      <c r="F79" s="2"/>
    </row>
    <row r="80" spans="1:6" x14ac:dyDescent="0.25">
      <c r="A80" s="125"/>
      <c r="B80" s="126"/>
      <c r="C80" s="126"/>
      <c r="D80" s="126"/>
      <c r="E80" s="126"/>
      <c r="F80" s="2"/>
    </row>
    <row r="81" spans="1:6" x14ac:dyDescent="0.25">
      <c r="A81" s="125"/>
      <c r="B81" s="126"/>
      <c r="C81" s="126"/>
      <c r="D81" s="126"/>
      <c r="E81" s="126"/>
      <c r="F81" s="2"/>
    </row>
    <row r="82" spans="1:6" x14ac:dyDescent="0.25">
      <c r="A82" s="125"/>
      <c r="B82" s="126"/>
      <c r="C82" s="126"/>
      <c r="D82" s="126"/>
      <c r="E82" s="126"/>
      <c r="F82" s="2"/>
    </row>
    <row r="83" spans="1:6" x14ac:dyDescent="0.25">
      <c r="A83" s="125"/>
      <c r="B83" s="126"/>
      <c r="C83" s="126"/>
      <c r="D83" s="126"/>
      <c r="E83" s="126"/>
      <c r="F83" s="2"/>
    </row>
    <row r="84" spans="1:6" x14ac:dyDescent="0.25">
      <c r="A84" s="125"/>
      <c r="B84" s="126"/>
      <c r="C84" s="126"/>
      <c r="D84" s="126"/>
      <c r="E84" s="126"/>
      <c r="F84" s="2"/>
    </row>
    <row r="85" spans="1:6" x14ac:dyDescent="0.25">
      <c r="A85" s="125"/>
      <c r="B85" s="126"/>
      <c r="C85" s="126"/>
      <c r="D85" s="126"/>
      <c r="E85" s="126"/>
      <c r="F85" s="2"/>
    </row>
    <row r="86" spans="1:6" x14ac:dyDescent="0.25">
      <c r="A86" s="125"/>
      <c r="B86" s="126"/>
      <c r="C86" s="126"/>
      <c r="D86" s="126"/>
      <c r="E86" s="126"/>
      <c r="F86" s="2"/>
    </row>
    <row r="87" spans="1:6" x14ac:dyDescent="0.25">
      <c r="A87" s="2"/>
      <c r="B87" s="130"/>
      <c r="C87" s="130"/>
      <c r="D87" s="2"/>
      <c r="E87" s="2"/>
      <c r="F87" s="2"/>
    </row>
    <row r="88" spans="1:6" x14ac:dyDescent="0.25">
      <c r="A88" s="2"/>
      <c r="B88" s="130"/>
      <c r="C88" s="130"/>
      <c r="D88" s="2"/>
      <c r="E88" s="2"/>
      <c r="F88" s="2"/>
    </row>
    <row r="89" spans="1:6" x14ac:dyDescent="0.25">
      <c r="A89" s="2"/>
      <c r="B89" s="130"/>
      <c r="C89" s="130"/>
      <c r="D89" s="2"/>
      <c r="E89" s="2"/>
      <c r="F89" s="2"/>
    </row>
    <row r="90" spans="1:6" x14ac:dyDescent="0.25">
      <c r="A90" s="2"/>
      <c r="B90" s="130"/>
      <c r="C90" s="130"/>
      <c r="D90" s="2"/>
      <c r="E90" s="2"/>
      <c r="F90" s="2"/>
    </row>
    <row r="91" spans="1:6" x14ac:dyDescent="0.25">
      <c r="A91" s="2"/>
      <c r="B91" s="130"/>
      <c r="C91" s="130"/>
      <c r="D91" s="2"/>
      <c r="E91" s="2"/>
      <c r="F91" s="2"/>
    </row>
    <row r="92" spans="1:6" x14ac:dyDescent="0.25">
      <c r="A92" s="2"/>
      <c r="B92" s="130"/>
      <c r="C92" s="130"/>
      <c r="D92" s="2"/>
      <c r="E92" s="2"/>
      <c r="F92" s="2"/>
    </row>
    <row r="93" spans="1:6" x14ac:dyDescent="0.25">
      <c r="A93" s="2"/>
      <c r="B93" s="130"/>
      <c r="C93" s="130"/>
      <c r="D93" s="2"/>
      <c r="E93" s="2"/>
      <c r="F93" s="2"/>
    </row>
    <row r="94" spans="1:6" x14ac:dyDescent="0.25">
      <c r="A94" s="2"/>
      <c r="B94" s="130"/>
      <c r="C94" s="130"/>
      <c r="D94" s="2"/>
      <c r="E94" s="2"/>
      <c r="F94" s="2"/>
    </row>
    <row r="95" spans="1:6" x14ac:dyDescent="0.25">
      <c r="A95" s="2"/>
      <c r="B95" s="130"/>
      <c r="C95" s="130"/>
      <c r="D95" s="2"/>
      <c r="E95" s="2"/>
      <c r="F95" s="2"/>
    </row>
  </sheetData>
  <hyperlinks>
    <hyperlink ref="A1" r:id="rId1" display="http://www.sourceoecd.org/9789264090309"/>
  </hyperlinks>
  <pageMargins left="0.7" right="0.7" top="0.75" bottom="0.75" header="0.3" footer="0.3"/>
  <pageSetup paperSize="9" orientation="portrait" verticalDpi="300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zoomScaleNormal="100" workbookViewId="0">
      <selection activeCell="A2" sqref="A2"/>
    </sheetView>
  </sheetViews>
  <sheetFormatPr defaultRowHeight="15" x14ac:dyDescent="0.25"/>
  <cols>
    <col min="1" max="1" width="29.140625" customWidth="1"/>
    <col min="2" max="3" width="9.140625" style="2"/>
    <col min="4" max="4" width="11.85546875" style="88" bestFit="1" customWidth="1"/>
  </cols>
  <sheetData>
    <row r="1" spans="1:4" x14ac:dyDescent="0.25">
      <c r="A1" s="29" t="s">
        <v>68</v>
      </c>
    </row>
    <row r="3" spans="1:4" x14ac:dyDescent="0.25">
      <c r="B3" s="2" t="s">
        <v>69</v>
      </c>
      <c r="C3" s="2" t="s">
        <v>70</v>
      </c>
    </row>
    <row r="4" spans="1:4" x14ac:dyDescent="0.25">
      <c r="A4" t="s">
        <v>35</v>
      </c>
      <c r="B4" s="53">
        <v>78.7</v>
      </c>
      <c r="C4" s="53">
        <v>70.599999999999994</v>
      </c>
      <c r="D4" s="133">
        <f t="shared" ref="D4:D21" si="0">(B4+C4)/2</f>
        <v>74.650000000000006</v>
      </c>
    </row>
    <row r="5" spans="1:4" x14ac:dyDescent="0.25">
      <c r="A5" t="s">
        <v>19</v>
      </c>
      <c r="B5" s="53">
        <v>77.900000000000006</v>
      </c>
      <c r="C5" s="53">
        <v>71.099999999999994</v>
      </c>
      <c r="D5" s="133">
        <f t="shared" si="0"/>
        <v>74.5</v>
      </c>
    </row>
    <row r="6" spans="1:4" x14ac:dyDescent="0.25">
      <c r="A6" t="s">
        <v>1</v>
      </c>
      <c r="B6" s="53">
        <v>77.7</v>
      </c>
      <c r="C6" s="53">
        <v>67.599999999999994</v>
      </c>
      <c r="D6" s="133">
        <f t="shared" si="0"/>
        <v>72.650000000000006</v>
      </c>
    </row>
    <row r="7" spans="1:4" x14ac:dyDescent="0.25">
      <c r="A7" t="s">
        <v>20</v>
      </c>
      <c r="B7" s="53">
        <v>77.2</v>
      </c>
      <c r="C7" s="53">
        <v>68.099999999999994</v>
      </c>
      <c r="D7" s="133">
        <f t="shared" si="0"/>
        <v>72.650000000000006</v>
      </c>
    </row>
    <row r="8" spans="1:4" x14ac:dyDescent="0.25">
      <c r="A8" t="s">
        <v>2</v>
      </c>
      <c r="B8" s="53">
        <v>74.8</v>
      </c>
      <c r="C8" s="53">
        <v>68.2</v>
      </c>
      <c r="D8" s="133">
        <f t="shared" si="0"/>
        <v>71.5</v>
      </c>
    </row>
    <row r="9" spans="1:4" x14ac:dyDescent="0.25">
      <c r="A9" t="s">
        <v>17</v>
      </c>
      <c r="B9" s="53">
        <v>67.2</v>
      </c>
      <c r="C9" s="53">
        <v>71.599999999999994</v>
      </c>
      <c r="D9" s="133">
        <f t="shared" si="0"/>
        <v>69.400000000000006</v>
      </c>
    </row>
    <row r="10" spans="1:4" x14ac:dyDescent="0.25">
      <c r="A10" s="29" t="s">
        <v>3</v>
      </c>
      <c r="B10" s="54">
        <v>63.6</v>
      </c>
      <c r="C10" s="54">
        <v>69.2</v>
      </c>
      <c r="D10" s="134">
        <f t="shared" si="0"/>
        <v>66.400000000000006</v>
      </c>
    </row>
    <row r="11" spans="1:4" x14ac:dyDescent="0.25">
      <c r="A11" t="s">
        <v>5</v>
      </c>
      <c r="B11" s="53">
        <v>69.3</v>
      </c>
      <c r="C11" s="53">
        <v>60.4</v>
      </c>
      <c r="D11" s="133">
        <f t="shared" si="0"/>
        <v>64.849999999999994</v>
      </c>
    </row>
    <row r="12" spans="1:4" x14ac:dyDescent="0.25">
      <c r="A12" t="s">
        <v>4</v>
      </c>
      <c r="B12" s="53">
        <v>65.400000000000006</v>
      </c>
      <c r="C12" s="53">
        <v>62.6</v>
      </c>
      <c r="D12" s="133">
        <f t="shared" si="0"/>
        <v>64</v>
      </c>
    </row>
    <row r="13" spans="1:4" x14ac:dyDescent="0.25">
      <c r="A13" t="s">
        <v>34</v>
      </c>
      <c r="B13" s="53">
        <v>68</v>
      </c>
      <c r="C13" s="53">
        <v>55.2</v>
      </c>
      <c r="D13" s="133">
        <f t="shared" si="0"/>
        <v>61.6</v>
      </c>
    </row>
    <row r="14" spans="1:4" x14ac:dyDescent="0.25">
      <c r="A14" t="s">
        <v>22</v>
      </c>
      <c r="B14" s="53">
        <v>66.7</v>
      </c>
      <c r="C14" s="53">
        <v>56.2</v>
      </c>
      <c r="D14" s="133">
        <f t="shared" si="0"/>
        <v>61.45</v>
      </c>
    </row>
    <row r="15" spans="1:4" x14ac:dyDescent="0.25">
      <c r="A15" t="s">
        <v>25</v>
      </c>
      <c r="B15" s="53">
        <v>64.8</v>
      </c>
      <c r="C15" s="53">
        <v>56.9</v>
      </c>
      <c r="D15" s="133">
        <f t="shared" si="0"/>
        <v>60.849999999999994</v>
      </c>
    </row>
    <row r="16" spans="1:4" x14ac:dyDescent="0.25">
      <c r="A16" t="s">
        <v>33</v>
      </c>
      <c r="B16" s="53">
        <v>65.5</v>
      </c>
      <c r="C16" s="53">
        <v>53.3</v>
      </c>
      <c r="D16" s="133">
        <f t="shared" si="0"/>
        <v>59.4</v>
      </c>
    </row>
    <row r="17" spans="1:4" x14ac:dyDescent="0.25">
      <c r="A17" t="s">
        <v>32</v>
      </c>
      <c r="B17" s="53">
        <v>63.9</v>
      </c>
      <c r="C17" s="53">
        <v>53.2</v>
      </c>
      <c r="D17" s="133">
        <f t="shared" si="0"/>
        <v>58.55</v>
      </c>
    </row>
    <row r="18" spans="1:4" x14ac:dyDescent="0.25">
      <c r="A18" t="s">
        <v>21</v>
      </c>
      <c r="B18" s="53">
        <v>64.7</v>
      </c>
      <c r="C18" s="53">
        <v>49</v>
      </c>
      <c r="D18" s="133">
        <f t="shared" si="0"/>
        <v>56.85</v>
      </c>
    </row>
    <row r="19" spans="1:4" x14ac:dyDescent="0.25">
      <c r="A19" t="s">
        <v>14</v>
      </c>
      <c r="B19" s="53">
        <v>50.1</v>
      </c>
      <c r="C19" s="53">
        <v>54.9</v>
      </c>
      <c r="D19" s="133">
        <f t="shared" si="0"/>
        <v>52.5</v>
      </c>
    </row>
    <row r="20" spans="1:4" x14ac:dyDescent="0.25">
      <c r="A20" t="s">
        <v>26</v>
      </c>
      <c r="B20" s="53">
        <v>58.8</v>
      </c>
      <c r="C20" s="53">
        <v>44.9</v>
      </c>
      <c r="D20" s="133">
        <f t="shared" si="0"/>
        <v>51.849999999999994</v>
      </c>
    </row>
    <row r="21" spans="1:4" x14ac:dyDescent="0.25">
      <c r="A21" t="s">
        <v>15</v>
      </c>
      <c r="B21" s="53">
        <v>56.1</v>
      </c>
      <c r="C21" s="53">
        <v>46.7</v>
      </c>
      <c r="D21" s="133">
        <f t="shared" si="0"/>
        <v>51.400000000000006</v>
      </c>
    </row>
    <row r="22" spans="1:4" x14ac:dyDescent="0.25">
      <c r="B22" s="47"/>
      <c r="C22" s="47"/>
    </row>
    <row r="23" spans="1:4" x14ac:dyDescent="0.25">
      <c r="A23" s="156" t="s">
        <v>164</v>
      </c>
    </row>
    <row r="29" spans="1:4" x14ac:dyDescent="0.25">
      <c r="B29" s="53"/>
      <c r="C29" s="53"/>
      <c r="D29" s="133"/>
    </row>
    <row r="30" spans="1:4" x14ac:dyDescent="0.25">
      <c r="B30" s="53"/>
      <c r="C30" s="53"/>
      <c r="D30" s="133"/>
    </row>
    <row r="31" spans="1:4" x14ac:dyDescent="0.25">
      <c r="B31" s="53"/>
      <c r="C31" s="53"/>
      <c r="D31" s="133"/>
    </row>
    <row r="32" spans="1:4" x14ac:dyDescent="0.25">
      <c r="B32" s="53"/>
      <c r="C32" s="53"/>
      <c r="D32" s="133"/>
    </row>
    <row r="33" spans="1:4" x14ac:dyDescent="0.25">
      <c r="B33" s="53"/>
      <c r="C33" s="53"/>
      <c r="D33" s="133"/>
    </row>
    <row r="34" spans="1:4" x14ac:dyDescent="0.25">
      <c r="B34" s="53"/>
      <c r="C34" s="53"/>
      <c r="D34" s="133"/>
    </row>
    <row r="35" spans="1:4" x14ac:dyDescent="0.25">
      <c r="B35" s="53"/>
      <c r="C35" s="53"/>
      <c r="D35" s="133"/>
    </row>
    <row r="36" spans="1:4" x14ac:dyDescent="0.25">
      <c r="B36" s="53"/>
      <c r="C36" s="53"/>
      <c r="D36" s="133"/>
    </row>
    <row r="37" spans="1:4" x14ac:dyDescent="0.25">
      <c r="B37" s="53"/>
      <c r="C37" s="53"/>
      <c r="D37" s="133"/>
    </row>
    <row r="38" spans="1:4" x14ac:dyDescent="0.25">
      <c r="B38" s="53"/>
      <c r="C38" s="53"/>
      <c r="D38" s="133"/>
    </row>
    <row r="39" spans="1:4" x14ac:dyDescent="0.25">
      <c r="B39" s="53"/>
      <c r="C39" s="53"/>
      <c r="D39" s="133"/>
    </row>
    <row r="40" spans="1:4" x14ac:dyDescent="0.25">
      <c r="B40" s="53"/>
      <c r="C40" s="53"/>
      <c r="D40" s="133"/>
    </row>
    <row r="41" spans="1:4" x14ac:dyDescent="0.25">
      <c r="A41" s="29"/>
      <c r="B41" s="54"/>
      <c r="C41" s="54"/>
      <c r="D41" s="134"/>
    </row>
    <row r="42" spans="1:4" x14ac:dyDescent="0.25">
      <c r="B42" s="53"/>
      <c r="C42" s="53"/>
      <c r="D42" s="133"/>
    </row>
    <row r="43" spans="1:4" x14ac:dyDescent="0.25">
      <c r="B43" s="53"/>
      <c r="C43" s="53"/>
      <c r="D43" s="133"/>
    </row>
    <row r="44" spans="1:4" x14ac:dyDescent="0.25">
      <c r="B44" s="53"/>
      <c r="C44" s="53"/>
      <c r="D44" s="133"/>
    </row>
    <row r="45" spans="1:4" x14ac:dyDescent="0.25">
      <c r="B45" s="53"/>
      <c r="C45" s="53"/>
      <c r="D45" s="133"/>
    </row>
    <row r="46" spans="1:4" x14ac:dyDescent="0.25">
      <c r="B46" s="53"/>
      <c r="C46" s="53"/>
      <c r="D46" s="133"/>
    </row>
    <row r="47" spans="1:4" x14ac:dyDescent="0.25">
      <c r="B47" s="53"/>
      <c r="C47" s="53"/>
      <c r="D47" s="133"/>
    </row>
    <row r="48" spans="1:4" x14ac:dyDescent="0.25">
      <c r="B48" s="53"/>
      <c r="C48" s="53"/>
      <c r="D48" s="133"/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zoomScaleNormal="100" workbookViewId="0">
      <selection activeCell="B9" sqref="B9"/>
    </sheetView>
  </sheetViews>
  <sheetFormatPr defaultRowHeight="15" x14ac:dyDescent="0.25"/>
  <cols>
    <col min="1" max="1" width="15.85546875" customWidth="1"/>
    <col min="2" max="2" width="14.140625" customWidth="1"/>
    <col min="3" max="3" width="13.5703125" customWidth="1"/>
    <col min="5" max="5" width="9.140625" style="88"/>
  </cols>
  <sheetData>
    <row r="1" spans="1:5" ht="15.75" x14ac:dyDescent="0.25">
      <c r="A1" s="55" t="s">
        <v>71</v>
      </c>
    </row>
    <row r="3" spans="1:5" x14ac:dyDescent="0.25">
      <c r="B3" t="s">
        <v>72</v>
      </c>
      <c r="C3" t="s">
        <v>73</v>
      </c>
    </row>
    <row r="4" spans="1:5" x14ac:dyDescent="0.25">
      <c r="A4" t="s">
        <v>31</v>
      </c>
      <c r="B4">
        <v>2</v>
      </c>
      <c r="C4">
        <v>9</v>
      </c>
      <c r="E4" s="88">
        <f t="shared" ref="E4:E25" si="0">B4+C4</f>
        <v>11</v>
      </c>
    </row>
    <row r="5" spans="1:5" x14ac:dyDescent="0.25">
      <c r="A5" t="s">
        <v>14</v>
      </c>
      <c r="B5">
        <v>6</v>
      </c>
      <c r="C5">
        <v>15</v>
      </c>
      <c r="E5" s="88">
        <f t="shared" si="0"/>
        <v>21</v>
      </c>
    </row>
    <row r="6" spans="1:5" x14ac:dyDescent="0.25">
      <c r="A6" t="s">
        <v>4</v>
      </c>
      <c r="B6">
        <v>5</v>
      </c>
      <c r="C6">
        <v>23</v>
      </c>
      <c r="E6" s="88">
        <f t="shared" si="0"/>
        <v>28</v>
      </c>
    </row>
    <row r="7" spans="1:5" x14ac:dyDescent="0.25">
      <c r="A7" t="s">
        <v>34</v>
      </c>
      <c r="B7">
        <v>3</v>
      </c>
      <c r="C7">
        <v>27</v>
      </c>
      <c r="E7" s="88">
        <f t="shared" si="0"/>
        <v>30</v>
      </c>
    </row>
    <row r="8" spans="1:5" x14ac:dyDescent="0.25">
      <c r="A8" t="s">
        <v>35</v>
      </c>
      <c r="B8">
        <v>7</v>
      </c>
      <c r="C8">
        <v>24</v>
      </c>
      <c r="E8" s="88">
        <f t="shared" si="0"/>
        <v>31</v>
      </c>
    </row>
    <row r="9" spans="1:5" x14ac:dyDescent="0.25">
      <c r="A9" s="29" t="s">
        <v>3</v>
      </c>
      <c r="B9">
        <v>6</v>
      </c>
      <c r="C9">
        <v>28</v>
      </c>
      <c r="E9" s="88">
        <f t="shared" si="0"/>
        <v>34</v>
      </c>
    </row>
    <row r="10" spans="1:5" x14ac:dyDescent="0.25">
      <c r="A10" t="s">
        <v>16</v>
      </c>
      <c r="B10">
        <v>9</v>
      </c>
      <c r="C10">
        <v>26</v>
      </c>
      <c r="E10" s="88">
        <f t="shared" si="0"/>
        <v>35</v>
      </c>
    </row>
    <row r="11" spans="1:5" x14ac:dyDescent="0.25">
      <c r="A11" t="s">
        <v>2</v>
      </c>
      <c r="B11">
        <v>5</v>
      </c>
      <c r="C11">
        <v>31</v>
      </c>
      <c r="E11" s="88">
        <f t="shared" si="0"/>
        <v>36</v>
      </c>
    </row>
    <row r="12" spans="1:5" x14ac:dyDescent="0.25">
      <c r="A12" t="s">
        <v>5</v>
      </c>
      <c r="B12">
        <v>15</v>
      </c>
      <c r="C12">
        <v>23</v>
      </c>
      <c r="E12" s="88">
        <f t="shared" si="0"/>
        <v>38</v>
      </c>
    </row>
    <row r="13" spans="1:5" x14ac:dyDescent="0.25">
      <c r="A13" t="s">
        <v>15</v>
      </c>
      <c r="B13">
        <v>7</v>
      </c>
      <c r="C13">
        <v>32</v>
      </c>
      <c r="E13" s="88">
        <f t="shared" si="0"/>
        <v>39</v>
      </c>
    </row>
    <row r="14" spans="1:5" x14ac:dyDescent="0.25">
      <c r="A14" t="s">
        <v>26</v>
      </c>
      <c r="B14">
        <v>8</v>
      </c>
      <c r="C14">
        <v>35</v>
      </c>
      <c r="E14" s="88">
        <f t="shared" si="0"/>
        <v>43</v>
      </c>
    </row>
    <row r="15" spans="1:5" x14ac:dyDescent="0.25">
      <c r="A15" t="s">
        <v>1</v>
      </c>
      <c r="B15">
        <v>5</v>
      </c>
      <c r="C15">
        <v>40</v>
      </c>
      <c r="E15" s="88">
        <f t="shared" si="0"/>
        <v>45</v>
      </c>
    </row>
    <row r="16" spans="1:5" x14ac:dyDescent="0.25">
      <c r="A16" t="s">
        <v>24</v>
      </c>
      <c r="B16">
        <v>15</v>
      </c>
      <c r="C16">
        <v>31</v>
      </c>
      <c r="E16" s="88">
        <f t="shared" si="0"/>
        <v>46</v>
      </c>
    </row>
    <row r="17" spans="1:5" x14ac:dyDescent="0.25">
      <c r="A17" t="s">
        <v>19</v>
      </c>
      <c r="B17">
        <v>10</v>
      </c>
      <c r="C17">
        <v>36</v>
      </c>
      <c r="E17" s="88">
        <f t="shared" si="0"/>
        <v>46</v>
      </c>
    </row>
    <row r="18" spans="1:5" x14ac:dyDescent="0.25">
      <c r="A18" t="s">
        <v>74</v>
      </c>
      <c r="B18">
        <v>10</v>
      </c>
      <c r="C18">
        <v>37</v>
      </c>
      <c r="E18" s="88">
        <f t="shared" si="0"/>
        <v>47</v>
      </c>
    </row>
    <row r="19" spans="1:5" x14ac:dyDescent="0.25">
      <c r="A19" t="s">
        <v>20</v>
      </c>
      <c r="B19">
        <v>7</v>
      </c>
      <c r="C19">
        <v>41</v>
      </c>
      <c r="E19" s="88">
        <f t="shared" si="0"/>
        <v>48</v>
      </c>
    </row>
    <row r="20" spans="1:5" x14ac:dyDescent="0.25">
      <c r="A20" t="s">
        <v>17</v>
      </c>
      <c r="B20">
        <v>15</v>
      </c>
      <c r="C20">
        <v>36</v>
      </c>
      <c r="E20" s="88">
        <f t="shared" si="0"/>
        <v>51</v>
      </c>
    </row>
    <row r="21" spans="1:5" x14ac:dyDescent="0.25">
      <c r="A21" t="s">
        <v>32</v>
      </c>
      <c r="B21">
        <v>16</v>
      </c>
      <c r="C21">
        <v>36</v>
      </c>
      <c r="E21" s="88">
        <f t="shared" si="0"/>
        <v>52</v>
      </c>
    </row>
    <row r="22" spans="1:5" x14ac:dyDescent="0.25">
      <c r="A22" t="s">
        <v>25</v>
      </c>
      <c r="B22">
        <v>8</v>
      </c>
      <c r="C22">
        <v>50</v>
      </c>
      <c r="E22" s="88">
        <f t="shared" si="0"/>
        <v>58</v>
      </c>
    </row>
    <row r="23" spans="1:5" x14ac:dyDescent="0.25">
      <c r="A23" t="s">
        <v>18</v>
      </c>
      <c r="B23">
        <v>13</v>
      </c>
      <c r="C23">
        <v>53</v>
      </c>
      <c r="E23" s="88">
        <f t="shared" si="0"/>
        <v>66</v>
      </c>
    </row>
    <row r="24" spans="1:5" x14ac:dyDescent="0.25">
      <c r="A24" t="s">
        <v>21</v>
      </c>
      <c r="B24">
        <v>14</v>
      </c>
      <c r="C24">
        <v>54</v>
      </c>
      <c r="E24" s="88">
        <f t="shared" si="0"/>
        <v>68</v>
      </c>
    </row>
    <row r="25" spans="1:5" x14ac:dyDescent="0.25">
      <c r="A25" t="s">
        <v>22</v>
      </c>
      <c r="B25">
        <v>15</v>
      </c>
      <c r="C25">
        <v>55</v>
      </c>
      <c r="E25" s="88">
        <f t="shared" si="0"/>
        <v>70</v>
      </c>
    </row>
    <row r="27" spans="1:5" x14ac:dyDescent="0.25">
      <c r="A27" s="157" t="s">
        <v>165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9"/>
  <sheetViews>
    <sheetView zoomScaleNormal="100" workbookViewId="0">
      <selection activeCell="A16" sqref="A16"/>
    </sheetView>
  </sheetViews>
  <sheetFormatPr defaultRowHeight="15" x14ac:dyDescent="0.25"/>
  <cols>
    <col min="1" max="1" width="56.28515625" customWidth="1"/>
    <col min="3" max="3" width="14.7109375" customWidth="1"/>
  </cols>
  <sheetData>
    <row r="2" spans="1:4" x14ac:dyDescent="0.25">
      <c r="A2" s="29" t="s">
        <v>75</v>
      </c>
    </row>
    <row r="3" spans="1:4" ht="17.25" x14ac:dyDescent="0.25">
      <c r="B3" t="s">
        <v>76</v>
      </c>
      <c r="C3" t="s">
        <v>77</v>
      </c>
      <c r="D3" t="s">
        <v>78</v>
      </c>
    </row>
    <row r="4" spans="1:4" x14ac:dyDescent="0.25">
      <c r="A4" t="s">
        <v>79</v>
      </c>
      <c r="B4">
        <v>0</v>
      </c>
      <c r="C4" s="29">
        <v>0</v>
      </c>
      <c r="D4">
        <v>856</v>
      </c>
    </row>
    <row r="5" spans="1:4" x14ac:dyDescent="0.25">
      <c r="A5" t="s">
        <v>80</v>
      </c>
      <c r="B5">
        <v>0</v>
      </c>
      <c r="C5">
        <v>0</v>
      </c>
      <c r="D5">
        <v>403</v>
      </c>
    </row>
    <row r="6" spans="1:4" x14ac:dyDescent="0.25">
      <c r="A6" t="s">
        <v>81</v>
      </c>
      <c r="B6">
        <v>0</v>
      </c>
      <c r="C6">
        <v>0</v>
      </c>
      <c r="D6">
        <v>44</v>
      </c>
    </row>
    <row r="7" spans="1:4" x14ac:dyDescent="0.25">
      <c r="A7" t="s">
        <v>82</v>
      </c>
      <c r="B7">
        <v>348</v>
      </c>
      <c r="C7" s="26">
        <f>B7*1.1</f>
        <v>382.8</v>
      </c>
      <c r="D7">
        <v>0</v>
      </c>
    </row>
    <row r="8" spans="1:4" x14ac:dyDescent="0.25">
      <c r="A8" t="s">
        <v>83</v>
      </c>
      <c r="B8">
        <v>62</v>
      </c>
      <c r="C8" s="26">
        <f>B8*1.1</f>
        <v>68.2</v>
      </c>
      <c r="D8">
        <v>0</v>
      </c>
    </row>
    <row r="9" spans="1:4" x14ac:dyDescent="0.25">
      <c r="A9" t="s">
        <v>84</v>
      </c>
      <c r="B9">
        <v>140</v>
      </c>
      <c r="C9" s="26">
        <f>B9*1.3</f>
        <v>182</v>
      </c>
      <c r="D9">
        <v>0</v>
      </c>
    </row>
    <row r="10" spans="1:4" x14ac:dyDescent="0.25">
      <c r="A10" t="s">
        <v>85</v>
      </c>
      <c r="B10">
        <v>203</v>
      </c>
      <c r="C10" s="26">
        <f>B10*1.3+100</f>
        <v>363.90000000000003</v>
      </c>
      <c r="D10">
        <v>0</v>
      </c>
    </row>
    <row r="12" spans="1:4" x14ac:dyDescent="0.25">
      <c r="A12" s="70" t="s">
        <v>86</v>
      </c>
    </row>
    <row r="13" spans="1:4" x14ac:dyDescent="0.25">
      <c r="A13" s="70" t="s">
        <v>87</v>
      </c>
    </row>
    <row r="14" spans="1:4" x14ac:dyDescent="0.25">
      <c r="A14" s="70" t="s">
        <v>88</v>
      </c>
    </row>
    <row r="16" spans="1:4" x14ac:dyDescent="0.25">
      <c r="A16" s="157" t="s">
        <v>166</v>
      </c>
    </row>
    <row r="18" spans="1:3" x14ac:dyDescent="0.25">
      <c r="A18" s="59"/>
      <c r="B18" s="59"/>
      <c r="C18" s="59"/>
    </row>
    <row r="19" spans="1:3" x14ac:dyDescent="0.25">
      <c r="A19" s="59"/>
      <c r="B19" s="59"/>
      <c r="C19" s="59"/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zoomScaleNormal="100" workbookViewId="0">
      <selection activeCell="J34" sqref="J34"/>
    </sheetView>
  </sheetViews>
  <sheetFormatPr defaultRowHeight="15" x14ac:dyDescent="0.25"/>
  <cols>
    <col min="1" max="1" width="18.5703125" customWidth="1"/>
    <col min="2" max="2" width="9.140625" style="43"/>
    <col min="3" max="3" width="9.140625" style="52"/>
    <col min="257" max="257" width="18.5703125" customWidth="1"/>
    <col min="513" max="513" width="18.5703125" customWidth="1"/>
    <col min="769" max="769" width="18.5703125" customWidth="1"/>
    <col min="1025" max="1025" width="18.5703125" customWidth="1"/>
    <col min="1281" max="1281" width="18.5703125" customWidth="1"/>
    <col min="1537" max="1537" width="18.5703125" customWidth="1"/>
    <col min="1793" max="1793" width="18.5703125" customWidth="1"/>
    <col min="2049" max="2049" width="18.5703125" customWidth="1"/>
    <col min="2305" max="2305" width="18.5703125" customWidth="1"/>
    <col min="2561" max="2561" width="18.5703125" customWidth="1"/>
    <col min="2817" max="2817" width="18.5703125" customWidth="1"/>
    <col min="3073" max="3073" width="18.5703125" customWidth="1"/>
    <col min="3329" max="3329" width="18.5703125" customWidth="1"/>
    <col min="3585" max="3585" width="18.5703125" customWidth="1"/>
    <col min="3841" max="3841" width="18.5703125" customWidth="1"/>
    <col min="4097" max="4097" width="18.5703125" customWidth="1"/>
    <col min="4353" max="4353" width="18.5703125" customWidth="1"/>
    <col min="4609" max="4609" width="18.5703125" customWidth="1"/>
    <col min="4865" max="4865" width="18.5703125" customWidth="1"/>
    <col min="5121" max="5121" width="18.5703125" customWidth="1"/>
    <col min="5377" max="5377" width="18.5703125" customWidth="1"/>
    <col min="5633" max="5633" width="18.5703125" customWidth="1"/>
    <col min="5889" max="5889" width="18.5703125" customWidth="1"/>
    <col min="6145" max="6145" width="18.5703125" customWidth="1"/>
    <col min="6401" max="6401" width="18.5703125" customWidth="1"/>
    <col min="6657" max="6657" width="18.5703125" customWidth="1"/>
    <col min="6913" max="6913" width="18.5703125" customWidth="1"/>
    <col min="7169" max="7169" width="18.5703125" customWidth="1"/>
    <col min="7425" max="7425" width="18.5703125" customWidth="1"/>
    <col min="7681" max="7681" width="18.5703125" customWidth="1"/>
    <col min="7937" max="7937" width="18.5703125" customWidth="1"/>
    <col min="8193" max="8193" width="18.5703125" customWidth="1"/>
    <col min="8449" max="8449" width="18.5703125" customWidth="1"/>
    <col min="8705" max="8705" width="18.5703125" customWidth="1"/>
    <col min="8961" max="8961" width="18.5703125" customWidth="1"/>
    <col min="9217" max="9217" width="18.5703125" customWidth="1"/>
    <col min="9473" max="9473" width="18.5703125" customWidth="1"/>
    <col min="9729" max="9729" width="18.5703125" customWidth="1"/>
    <col min="9985" max="9985" width="18.5703125" customWidth="1"/>
    <col min="10241" max="10241" width="18.5703125" customWidth="1"/>
    <col min="10497" max="10497" width="18.5703125" customWidth="1"/>
    <col min="10753" max="10753" width="18.5703125" customWidth="1"/>
    <col min="11009" max="11009" width="18.5703125" customWidth="1"/>
    <col min="11265" max="11265" width="18.5703125" customWidth="1"/>
    <col min="11521" max="11521" width="18.5703125" customWidth="1"/>
    <col min="11777" max="11777" width="18.5703125" customWidth="1"/>
    <col min="12033" max="12033" width="18.5703125" customWidth="1"/>
    <col min="12289" max="12289" width="18.5703125" customWidth="1"/>
    <col min="12545" max="12545" width="18.5703125" customWidth="1"/>
    <col min="12801" max="12801" width="18.5703125" customWidth="1"/>
    <col min="13057" max="13057" width="18.5703125" customWidth="1"/>
    <col min="13313" max="13313" width="18.5703125" customWidth="1"/>
    <col min="13569" max="13569" width="18.5703125" customWidth="1"/>
    <col min="13825" max="13825" width="18.5703125" customWidth="1"/>
    <col min="14081" max="14081" width="18.5703125" customWidth="1"/>
    <col min="14337" max="14337" width="18.5703125" customWidth="1"/>
    <col min="14593" max="14593" width="18.5703125" customWidth="1"/>
    <col min="14849" max="14849" width="18.5703125" customWidth="1"/>
    <col min="15105" max="15105" width="18.5703125" customWidth="1"/>
    <col min="15361" max="15361" width="18.5703125" customWidth="1"/>
    <col min="15617" max="15617" width="18.5703125" customWidth="1"/>
    <col min="15873" max="15873" width="18.5703125" customWidth="1"/>
    <col min="16129" max="16129" width="18.5703125" customWidth="1"/>
  </cols>
  <sheetData>
    <row r="1" spans="1:5" x14ac:dyDescent="0.25">
      <c r="A1" s="60" t="s">
        <v>89</v>
      </c>
    </row>
    <row r="2" spans="1:5" x14ac:dyDescent="0.25">
      <c r="A2" s="58"/>
    </row>
    <row r="3" spans="1:5" x14ac:dyDescent="0.25">
      <c r="A3" s="61" t="s">
        <v>90</v>
      </c>
      <c r="B3" s="62">
        <v>11.8</v>
      </c>
      <c r="C3" s="63"/>
      <c r="E3" s="64"/>
    </row>
    <row r="4" spans="1:5" x14ac:dyDescent="0.25">
      <c r="A4" s="140" t="s">
        <v>3</v>
      </c>
      <c r="B4" s="62">
        <v>11.2</v>
      </c>
      <c r="C4" s="63"/>
      <c r="E4" s="64"/>
    </row>
    <row r="5" spans="1:5" x14ac:dyDescent="0.25">
      <c r="A5" s="61" t="s">
        <v>2</v>
      </c>
      <c r="B5" s="62">
        <v>11.1</v>
      </c>
      <c r="C5" s="63"/>
      <c r="E5" s="64"/>
    </row>
    <row r="6" spans="1:5" x14ac:dyDescent="0.25">
      <c r="A6" s="61" t="s">
        <v>91</v>
      </c>
      <c r="B6" s="62">
        <v>9.6999999999999993</v>
      </c>
      <c r="C6" s="63"/>
    </row>
    <row r="7" spans="1:5" x14ac:dyDescent="0.25">
      <c r="A7" s="61" t="s">
        <v>74</v>
      </c>
      <c r="B7" s="62">
        <v>7.4</v>
      </c>
      <c r="C7" s="63"/>
    </row>
    <row r="8" spans="1:5" x14ac:dyDescent="0.25">
      <c r="A8" s="61" t="s">
        <v>24</v>
      </c>
      <c r="B8" s="62">
        <v>7.4</v>
      </c>
      <c r="C8" s="63"/>
    </row>
    <row r="9" spans="1:5" x14ac:dyDescent="0.25">
      <c r="A9" s="61" t="s">
        <v>34</v>
      </c>
      <c r="B9" s="62">
        <v>7.2</v>
      </c>
      <c r="C9" s="63"/>
    </row>
    <row r="10" spans="1:5" x14ac:dyDescent="0.25">
      <c r="A10" s="61" t="s">
        <v>4</v>
      </c>
      <c r="B10" s="62">
        <v>7</v>
      </c>
      <c r="C10" s="63"/>
    </row>
    <row r="11" spans="1:5" x14ac:dyDescent="0.25">
      <c r="A11" s="65" t="s">
        <v>16</v>
      </c>
      <c r="B11" s="62">
        <v>6.85</v>
      </c>
      <c r="C11" s="66"/>
    </row>
    <row r="12" spans="1:5" x14ac:dyDescent="0.25">
      <c r="A12" s="61" t="s">
        <v>1</v>
      </c>
      <c r="B12" s="62">
        <v>6.8</v>
      </c>
      <c r="C12" s="63"/>
    </row>
    <row r="13" spans="1:5" x14ac:dyDescent="0.25">
      <c r="A13" s="61" t="s">
        <v>26</v>
      </c>
      <c r="B13" s="62">
        <v>6.7</v>
      </c>
      <c r="C13" s="63"/>
    </row>
    <row r="14" spans="1:5" x14ac:dyDescent="0.25">
      <c r="A14" s="61" t="s">
        <v>15</v>
      </c>
      <c r="B14" s="62">
        <v>6.4</v>
      </c>
      <c r="C14" s="63"/>
    </row>
    <row r="15" spans="1:5" x14ac:dyDescent="0.25">
      <c r="A15" s="61" t="s">
        <v>17</v>
      </c>
      <c r="B15" s="62">
        <v>6.3</v>
      </c>
      <c r="C15" s="63"/>
    </row>
    <row r="16" spans="1:5" x14ac:dyDescent="0.25">
      <c r="A16" s="61" t="s">
        <v>92</v>
      </c>
      <c r="B16" s="62">
        <v>6.2</v>
      </c>
      <c r="C16" s="63"/>
    </row>
    <row r="17" spans="1:6" x14ac:dyDescent="0.25">
      <c r="A17" s="65" t="s">
        <v>14</v>
      </c>
      <c r="B17" s="62">
        <v>4.8</v>
      </c>
      <c r="C17" s="63"/>
    </row>
    <row r="18" spans="1:6" x14ac:dyDescent="0.25">
      <c r="A18" s="61" t="s">
        <v>21</v>
      </c>
      <c r="B18" s="62">
        <v>4.7</v>
      </c>
      <c r="C18" s="63"/>
    </row>
    <row r="19" spans="1:6" x14ac:dyDescent="0.25">
      <c r="A19" s="67" t="s">
        <v>33</v>
      </c>
      <c r="B19" s="68">
        <v>4.4000000000000004</v>
      </c>
      <c r="C19" s="69"/>
    </row>
    <row r="20" spans="1:6" x14ac:dyDescent="0.25">
      <c r="A20" s="61" t="s">
        <v>32</v>
      </c>
      <c r="B20" s="62">
        <v>3.8</v>
      </c>
      <c r="C20" s="63"/>
    </row>
    <row r="21" spans="1:6" x14ac:dyDescent="0.25">
      <c r="A21" s="61" t="s">
        <v>22</v>
      </c>
      <c r="B21" s="62">
        <v>3</v>
      </c>
      <c r="C21" s="63"/>
    </row>
    <row r="22" spans="1:6" x14ac:dyDescent="0.25">
      <c r="A22" s="61" t="s">
        <v>18</v>
      </c>
      <c r="B22" s="62">
        <v>2.7</v>
      </c>
      <c r="C22" s="63"/>
      <c r="F22" s="63"/>
    </row>
    <row r="23" spans="1:6" x14ac:dyDescent="0.25">
      <c r="A23" s="61"/>
      <c r="B23" s="62"/>
      <c r="C23" s="63"/>
    </row>
    <row r="24" spans="1:6" ht="15.75" x14ac:dyDescent="0.25">
      <c r="A24" s="164" t="s">
        <v>167</v>
      </c>
    </row>
    <row r="25" spans="1:6" ht="15.75" x14ac:dyDescent="0.25">
      <c r="A25" s="164" t="s">
        <v>168</v>
      </c>
    </row>
    <row r="26" spans="1:6" ht="18.75" customHeight="1" x14ac:dyDescent="0.25">
      <c r="A26" s="165" t="s">
        <v>93</v>
      </c>
    </row>
    <row r="30" spans="1:6" x14ac:dyDescent="0.25">
      <c r="A30" s="72" t="s">
        <v>94</v>
      </c>
      <c r="B30" s="71">
        <v>6.6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workbookViewId="0">
      <selection activeCell="A20" sqref="A20"/>
    </sheetView>
  </sheetViews>
  <sheetFormatPr defaultRowHeight="15" x14ac:dyDescent="0.25"/>
  <cols>
    <col min="1" max="1" width="18.7109375" style="38" customWidth="1"/>
    <col min="2" max="8" width="9.5703125" style="38" customWidth="1"/>
    <col min="9" max="23" width="8.140625" style="38" customWidth="1"/>
    <col min="24" max="43" width="10.7109375" style="38" customWidth="1"/>
    <col min="44" max="48" width="12.7109375" style="38" customWidth="1"/>
    <col min="49" max="49" width="10.7109375" style="38" customWidth="1"/>
    <col min="50" max="50" width="11.7109375" style="38" customWidth="1"/>
    <col min="51" max="54" width="10.7109375" style="38" customWidth="1"/>
    <col min="55" max="56" width="12.85546875" style="38" customWidth="1"/>
    <col min="57" max="86" width="10.7109375" style="38" customWidth="1"/>
    <col min="87" max="87" width="12.5703125" style="38" bestFit="1" customWidth="1"/>
    <col min="88" max="272" width="9.140625" style="38"/>
    <col min="273" max="273" width="18.7109375" style="38" customWidth="1"/>
    <col min="274" max="274" width="15.7109375" style="38" customWidth="1"/>
    <col min="275" max="298" width="10.7109375" style="38" customWidth="1"/>
    <col min="299" max="303" width="12.7109375" style="38" customWidth="1"/>
    <col min="304" max="304" width="10.7109375" style="38" customWidth="1"/>
    <col min="305" max="305" width="11.7109375" style="38" customWidth="1"/>
    <col min="306" max="309" width="10.7109375" style="38" customWidth="1"/>
    <col min="310" max="310" width="12.85546875" style="38" customWidth="1"/>
    <col min="311" max="311" width="11.7109375" style="38" customWidth="1"/>
    <col min="312" max="342" width="10.7109375" style="38" customWidth="1"/>
    <col min="343" max="343" width="12.5703125" style="38" bestFit="1" customWidth="1"/>
    <col min="344" max="528" width="9.140625" style="38"/>
    <col min="529" max="529" width="18.7109375" style="38" customWidth="1"/>
    <col min="530" max="530" width="15.7109375" style="38" customWidth="1"/>
    <col min="531" max="554" width="10.7109375" style="38" customWidth="1"/>
    <col min="555" max="559" width="12.7109375" style="38" customWidth="1"/>
    <col min="560" max="560" width="10.7109375" style="38" customWidth="1"/>
    <col min="561" max="561" width="11.7109375" style="38" customWidth="1"/>
    <col min="562" max="565" width="10.7109375" style="38" customWidth="1"/>
    <col min="566" max="566" width="12.85546875" style="38" customWidth="1"/>
    <col min="567" max="567" width="11.7109375" style="38" customWidth="1"/>
    <col min="568" max="598" width="10.7109375" style="38" customWidth="1"/>
    <col min="599" max="599" width="12.5703125" style="38" bestFit="1" customWidth="1"/>
    <col min="600" max="784" width="9.140625" style="38"/>
    <col min="785" max="785" width="18.7109375" style="38" customWidth="1"/>
    <col min="786" max="786" width="15.7109375" style="38" customWidth="1"/>
    <col min="787" max="810" width="10.7109375" style="38" customWidth="1"/>
    <col min="811" max="815" width="12.7109375" style="38" customWidth="1"/>
    <col min="816" max="816" width="10.7109375" style="38" customWidth="1"/>
    <col min="817" max="817" width="11.7109375" style="38" customWidth="1"/>
    <col min="818" max="821" width="10.7109375" style="38" customWidth="1"/>
    <col min="822" max="822" width="12.85546875" style="38" customWidth="1"/>
    <col min="823" max="823" width="11.7109375" style="38" customWidth="1"/>
    <col min="824" max="854" width="10.7109375" style="38" customWidth="1"/>
    <col min="855" max="855" width="12.5703125" style="38" bestFit="1" customWidth="1"/>
    <col min="856" max="1040" width="9.140625" style="38"/>
    <col min="1041" max="1041" width="18.7109375" style="38" customWidth="1"/>
    <col min="1042" max="1042" width="15.7109375" style="38" customWidth="1"/>
    <col min="1043" max="1066" width="10.7109375" style="38" customWidth="1"/>
    <col min="1067" max="1071" width="12.7109375" style="38" customWidth="1"/>
    <col min="1072" max="1072" width="10.7109375" style="38" customWidth="1"/>
    <col min="1073" max="1073" width="11.7109375" style="38" customWidth="1"/>
    <col min="1074" max="1077" width="10.7109375" style="38" customWidth="1"/>
    <col min="1078" max="1078" width="12.85546875" style="38" customWidth="1"/>
    <col min="1079" max="1079" width="11.7109375" style="38" customWidth="1"/>
    <col min="1080" max="1110" width="10.7109375" style="38" customWidth="1"/>
    <col min="1111" max="1111" width="12.5703125" style="38" bestFit="1" customWidth="1"/>
    <col min="1112" max="1296" width="9.140625" style="38"/>
    <col min="1297" max="1297" width="18.7109375" style="38" customWidth="1"/>
    <col min="1298" max="1298" width="15.7109375" style="38" customWidth="1"/>
    <col min="1299" max="1322" width="10.7109375" style="38" customWidth="1"/>
    <col min="1323" max="1327" width="12.7109375" style="38" customWidth="1"/>
    <col min="1328" max="1328" width="10.7109375" style="38" customWidth="1"/>
    <col min="1329" max="1329" width="11.7109375" style="38" customWidth="1"/>
    <col min="1330" max="1333" width="10.7109375" style="38" customWidth="1"/>
    <col min="1334" max="1334" width="12.85546875" style="38" customWidth="1"/>
    <col min="1335" max="1335" width="11.7109375" style="38" customWidth="1"/>
    <col min="1336" max="1366" width="10.7109375" style="38" customWidth="1"/>
    <col min="1367" max="1367" width="12.5703125" style="38" bestFit="1" customWidth="1"/>
    <col min="1368" max="1552" width="9.140625" style="38"/>
    <col min="1553" max="1553" width="18.7109375" style="38" customWidth="1"/>
    <col min="1554" max="1554" width="15.7109375" style="38" customWidth="1"/>
    <col min="1555" max="1578" width="10.7109375" style="38" customWidth="1"/>
    <col min="1579" max="1583" width="12.7109375" style="38" customWidth="1"/>
    <col min="1584" max="1584" width="10.7109375" style="38" customWidth="1"/>
    <col min="1585" max="1585" width="11.7109375" style="38" customWidth="1"/>
    <col min="1586" max="1589" width="10.7109375" style="38" customWidth="1"/>
    <col min="1590" max="1590" width="12.85546875" style="38" customWidth="1"/>
    <col min="1591" max="1591" width="11.7109375" style="38" customWidth="1"/>
    <col min="1592" max="1622" width="10.7109375" style="38" customWidth="1"/>
    <col min="1623" max="1623" width="12.5703125" style="38" bestFit="1" customWidth="1"/>
    <col min="1624" max="1808" width="9.140625" style="38"/>
    <col min="1809" max="1809" width="18.7109375" style="38" customWidth="1"/>
    <col min="1810" max="1810" width="15.7109375" style="38" customWidth="1"/>
    <col min="1811" max="1834" width="10.7109375" style="38" customWidth="1"/>
    <col min="1835" max="1839" width="12.7109375" style="38" customWidth="1"/>
    <col min="1840" max="1840" width="10.7109375" style="38" customWidth="1"/>
    <col min="1841" max="1841" width="11.7109375" style="38" customWidth="1"/>
    <col min="1842" max="1845" width="10.7109375" style="38" customWidth="1"/>
    <col min="1846" max="1846" width="12.85546875" style="38" customWidth="1"/>
    <col min="1847" max="1847" width="11.7109375" style="38" customWidth="1"/>
    <col min="1848" max="1878" width="10.7109375" style="38" customWidth="1"/>
    <col min="1879" max="1879" width="12.5703125" style="38" bestFit="1" customWidth="1"/>
    <col min="1880" max="2064" width="9.140625" style="38"/>
    <col min="2065" max="2065" width="18.7109375" style="38" customWidth="1"/>
    <col min="2066" max="2066" width="15.7109375" style="38" customWidth="1"/>
    <col min="2067" max="2090" width="10.7109375" style="38" customWidth="1"/>
    <col min="2091" max="2095" width="12.7109375" style="38" customWidth="1"/>
    <col min="2096" max="2096" width="10.7109375" style="38" customWidth="1"/>
    <col min="2097" max="2097" width="11.7109375" style="38" customWidth="1"/>
    <col min="2098" max="2101" width="10.7109375" style="38" customWidth="1"/>
    <col min="2102" max="2102" width="12.85546875" style="38" customWidth="1"/>
    <col min="2103" max="2103" width="11.7109375" style="38" customWidth="1"/>
    <col min="2104" max="2134" width="10.7109375" style="38" customWidth="1"/>
    <col min="2135" max="2135" width="12.5703125" style="38" bestFit="1" customWidth="1"/>
    <col min="2136" max="2320" width="9.140625" style="38"/>
    <col min="2321" max="2321" width="18.7109375" style="38" customWidth="1"/>
    <col min="2322" max="2322" width="15.7109375" style="38" customWidth="1"/>
    <col min="2323" max="2346" width="10.7109375" style="38" customWidth="1"/>
    <col min="2347" max="2351" width="12.7109375" style="38" customWidth="1"/>
    <col min="2352" max="2352" width="10.7109375" style="38" customWidth="1"/>
    <col min="2353" max="2353" width="11.7109375" style="38" customWidth="1"/>
    <col min="2354" max="2357" width="10.7109375" style="38" customWidth="1"/>
    <col min="2358" max="2358" width="12.85546875" style="38" customWidth="1"/>
    <col min="2359" max="2359" width="11.7109375" style="38" customWidth="1"/>
    <col min="2360" max="2390" width="10.7109375" style="38" customWidth="1"/>
    <col min="2391" max="2391" width="12.5703125" style="38" bestFit="1" customWidth="1"/>
    <col min="2392" max="2576" width="9.140625" style="38"/>
    <col min="2577" max="2577" width="18.7109375" style="38" customWidth="1"/>
    <col min="2578" max="2578" width="15.7109375" style="38" customWidth="1"/>
    <col min="2579" max="2602" width="10.7109375" style="38" customWidth="1"/>
    <col min="2603" max="2607" width="12.7109375" style="38" customWidth="1"/>
    <col min="2608" max="2608" width="10.7109375" style="38" customWidth="1"/>
    <col min="2609" max="2609" width="11.7109375" style="38" customWidth="1"/>
    <col min="2610" max="2613" width="10.7109375" style="38" customWidth="1"/>
    <col min="2614" max="2614" width="12.85546875" style="38" customWidth="1"/>
    <col min="2615" max="2615" width="11.7109375" style="38" customWidth="1"/>
    <col min="2616" max="2646" width="10.7109375" style="38" customWidth="1"/>
    <col min="2647" max="2647" width="12.5703125" style="38" bestFit="1" customWidth="1"/>
    <col min="2648" max="2832" width="9.140625" style="38"/>
    <col min="2833" max="2833" width="18.7109375" style="38" customWidth="1"/>
    <col min="2834" max="2834" width="15.7109375" style="38" customWidth="1"/>
    <col min="2835" max="2858" width="10.7109375" style="38" customWidth="1"/>
    <col min="2859" max="2863" width="12.7109375" style="38" customWidth="1"/>
    <col min="2864" max="2864" width="10.7109375" style="38" customWidth="1"/>
    <col min="2865" max="2865" width="11.7109375" style="38" customWidth="1"/>
    <col min="2866" max="2869" width="10.7109375" style="38" customWidth="1"/>
    <col min="2870" max="2870" width="12.85546875" style="38" customWidth="1"/>
    <col min="2871" max="2871" width="11.7109375" style="38" customWidth="1"/>
    <col min="2872" max="2902" width="10.7109375" style="38" customWidth="1"/>
    <col min="2903" max="2903" width="12.5703125" style="38" bestFit="1" customWidth="1"/>
    <col min="2904" max="3088" width="9.140625" style="38"/>
    <col min="3089" max="3089" width="18.7109375" style="38" customWidth="1"/>
    <col min="3090" max="3090" width="15.7109375" style="38" customWidth="1"/>
    <col min="3091" max="3114" width="10.7109375" style="38" customWidth="1"/>
    <col min="3115" max="3119" width="12.7109375" style="38" customWidth="1"/>
    <col min="3120" max="3120" width="10.7109375" style="38" customWidth="1"/>
    <col min="3121" max="3121" width="11.7109375" style="38" customWidth="1"/>
    <col min="3122" max="3125" width="10.7109375" style="38" customWidth="1"/>
    <col min="3126" max="3126" width="12.85546875" style="38" customWidth="1"/>
    <col min="3127" max="3127" width="11.7109375" style="38" customWidth="1"/>
    <col min="3128" max="3158" width="10.7109375" style="38" customWidth="1"/>
    <col min="3159" max="3159" width="12.5703125" style="38" bestFit="1" customWidth="1"/>
    <col min="3160" max="3344" width="9.140625" style="38"/>
    <col min="3345" max="3345" width="18.7109375" style="38" customWidth="1"/>
    <col min="3346" max="3346" width="15.7109375" style="38" customWidth="1"/>
    <col min="3347" max="3370" width="10.7109375" style="38" customWidth="1"/>
    <col min="3371" max="3375" width="12.7109375" style="38" customWidth="1"/>
    <col min="3376" max="3376" width="10.7109375" style="38" customWidth="1"/>
    <col min="3377" max="3377" width="11.7109375" style="38" customWidth="1"/>
    <col min="3378" max="3381" width="10.7109375" style="38" customWidth="1"/>
    <col min="3382" max="3382" width="12.85546875" style="38" customWidth="1"/>
    <col min="3383" max="3383" width="11.7109375" style="38" customWidth="1"/>
    <col min="3384" max="3414" width="10.7109375" style="38" customWidth="1"/>
    <col min="3415" max="3415" width="12.5703125" style="38" bestFit="1" customWidth="1"/>
    <col min="3416" max="3600" width="9.140625" style="38"/>
    <col min="3601" max="3601" width="18.7109375" style="38" customWidth="1"/>
    <col min="3602" max="3602" width="15.7109375" style="38" customWidth="1"/>
    <col min="3603" max="3626" width="10.7109375" style="38" customWidth="1"/>
    <col min="3627" max="3631" width="12.7109375" style="38" customWidth="1"/>
    <col min="3632" max="3632" width="10.7109375" style="38" customWidth="1"/>
    <col min="3633" max="3633" width="11.7109375" style="38" customWidth="1"/>
    <col min="3634" max="3637" width="10.7109375" style="38" customWidth="1"/>
    <col min="3638" max="3638" width="12.85546875" style="38" customWidth="1"/>
    <col min="3639" max="3639" width="11.7109375" style="38" customWidth="1"/>
    <col min="3640" max="3670" width="10.7109375" style="38" customWidth="1"/>
    <col min="3671" max="3671" width="12.5703125" style="38" bestFit="1" customWidth="1"/>
    <col min="3672" max="3856" width="9.140625" style="38"/>
    <col min="3857" max="3857" width="18.7109375" style="38" customWidth="1"/>
    <col min="3858" max="3858" width="15.7109375" style="38" customWidth="1"/>
    <col min="3859" max="3882" width="10.7109375" style="38" customWidth="1"/>
    <col min="3883" max="3887" width="12.7109375" style="38" customWidth="1"/>
    <col min="3888" max="3888" width="10.7109375" style="38" customWidth="1"/>
    <col min="3889" max="3889" width="11.7109375" style="38" customWidth="1"/>
    <col min="3890" max="3893" width="10.7109375" style="38" customWidth="1"/>
    <col min="3894" max="3894" width="12.85546875" style="38" customWidth="1"/>
    <col min="3895" max="3895" width="11.7109375" style="38" customWidth="1"/>
    <col min="3896" max="3926" width="10.7109375" style="38" customWidth="1"/>
    <col min="3927" max="3927" width="12.5703125" style="38" bestFit="1" customWidth="1"/>
    <col min="3928" max="4112" width="9.140625" style="38"/>
    <col min="4113" max="4113" width="18.7109375" style="38" customWidth="1"/>
    <col min="4114" max="4114" width="15.7109375" style="38" customWidth="1"/>
    <col min="4115" max="4138" width="10.7109375" style="38" customWidth="1"/>
    <col min="4139" max="4143" width="12.7109375" style="38" customWidth="1"/>
    <col min="4144" max="4144" width="10.7109375" style="38" customWidth="1"/>
    <col min="4145" max="4145" width="11.7109375" style="38" customWidth="1"/>
    <col min="4146" max="4149" width="10.7109375" style="38" customWidth="1"/>
    <col min="4150" max="4150" width="12.85546875" style="38" customWidth="1"/>
    <col min="4151" max="4151" width="11.7109375" style="38" customWidth="1"/>
    <col min="4152" max="4182" width="10.7109375" style="38" customWidth="1"/>
    <col min="4183" max="4183" width="12.5703125" style="38" bestFit="1" customWidth="1"/>
    <col min="4184" max="4368" width="9.140625" style="38"/>
    <col min="4369" max="4369" width="18.7109375" style="38" customWidth="1"/>
    <col min="4370" max="4370" width="15.7109375" style="38" customWidth="1"/>
    <col min="4371" max="4394" width="10.7109375" style="38" customWidth="1"/>
    <col min="4395" max="4399" width="12.7109375" style="38" customWidth="1"/>
    <col min="4400" max="4400" width="10.7109375" style="38" customWidth="1"/>
    <col min="4401" max="4401" width="11.7109375" style="38" customWidth="1"/>
    <col min="4402" max="4405" width="10.7109375" style="38" customWidth="1"/>
    <col min="4406" max="4406" width="12.85546875" style="38" customWidth="1"/>
    <col min="4407" max="4407" width="11.7109375" style="38" customWidth="1"/>
    <col min="4408" max="4438" width="10.7109375" style="38" customWidth="1"/>
    <col min="4439" max="4439" width="12.5703125" style="38" bestFit="1" customWidth="1"/>
    <col min="4440" max="4624" width="9.140625" style="38"/>
    <col min="4625" max="4625" width="18.7109375" style="38" customWidth="1"/>
    <col min="4626" max="4626" width="15.7109375" style="38" customWidth="1"/>
    <col min="4627" max="4650" width="10.7109375" style="38" customWidth="1"/>
    <col min="4651" max="4655" width="12.7109375" style="38" customWidth="1"/>
    <col min="4656" max="4656" width="10.7109375" style="38" customWidth="1"/>
    <col min="4657" max="4657" width="11.7109375" style="38" customWidth="1"/>
    <col min="4658" max="4661" width="10.7109375" style="38" customWidth="1"/>
    <col min="4662" max="4662" width="12.85546875" style="38" customWidth="1"/>
    <col min="4663" max="4663" width="11.7109375" style="38" customWidth="1"/>
    <col min="4664" max="4694" width="10.7109375" style="38" customWidth="1"/>
    <col min="4695" max="4695" width="12.5703125" style="38" bestFit="1" customWidth="1"/>
    <col min="4696" max="4880" width="9.140625" style="38"/>
    <col min="4881" max="4881" width="18.7109375" style="38" customWidth="1"/>
    <col min="4882" max="4882" width="15.7109375" style="38" customWidth="1"/>
    <col min="4883" max="4906" width="10.7109375" style="38" customWidth="1"/>
    <col min="4907" max="4911" width="12.7109375" style="38" customWidth="1"/>
    <col min="4912" max="4912" width="10.7109375" style="38" customWidth="1"/>
    <col min="4913" max="4913" width="11.7109375" style="38" customWidth="1"/>
    <col min="4914" max="4917" width="10.7109375" style="38" customWidth="1"/>
    <col min="4918" max="4918" width="12.85546875" style="38" customWidth="1"/>
    <col min="4919" max="4919" width="11.7109375" style="38" customWidth="1"/>
    <col min="4920" max="4950" width="10.7109375" style="38" customWidth="1"/>
    <col min="4951" max="4951" width="12.5703125" style="38" bestFit="1" customWidth="1"/>
    <col min="4952" max="5136" width="9.140625" style="38"/>
    <col min="5137" max="5137" width="18.7109375" style="38" customWidth="1"/>
    <col min="5138" max="5138" width="15.7109375" style="38" customWidth="1"/>
    <col min="5139" max="5162" width="10.7109375" style="38" customWidth="1"/>
    <col min="5163" max="5167" width="12.7109375" style="38" customWidth="1"/>
    <col min="5168" max="5168" width="10.7109375" style="38" customWidth="1"/>
    <col min="5169" max="5169" width="11.7109375" style="38" customWidth="1"/>
    <col min="5170" max="5173" width="10.7109375" style="38" customWidth="1"/>
    <col min="5174" max="5174" width="12.85546875" style="38" customWidth="1"/>
    <col min="5175" max="5175" width="11.7109375" style="38" customWidth="1"/>
    <col min="5176" max="5206" width="10.7109375" style="38" customWidth="1"/>
    <col min="5207" max="5207" width="12.5703125" style="38" bestFit="1" customWidth="1"/>
    <col min="5208" max="5392" width="9.140625" style="38"/>
    <col min="5393" max="5393" width="18.7109375" style="38" customWidth="1"/>
    <col min="5394" max="5394" width="15.7109375" style="38" customWidth="1"/>
    <col min="5395" max="5418" width="10.7109375" style="38" customWidth="1"/>
    <col min="5419" max="5423" width="12.7109375" style="38" customWidth="1"/>
    <col min="5424" max="5424" width="10.7109375" style="38" customWidth="1"/>
    <col min="5425" max="5425" width="11.7109375" style="38" customWidth="1"/>
    <col min="5426" max="5429" width="10.7109375" style="38" customWidth="1"/>
    <col min="5430" max="5430" width="12.85546875" style="38" customWidth="1"/>
    <col min="5431" max="5431" width="11.7109375" style="38" customWidth="1"/>
    <col min="5432" max="5462" width="10.7109375" style="38" customWidth="1"/>
    <col min="5463" max="5463" width="12.5703125" style="38" bestFit="1" customWidth="1"/>
    <col min="5464" max="5648" width="9.140625" style="38"/>
    <col min="5649" max="5649" width="18.7109375" style="38" customWidth="1"/>
    <col min="5650" max="5650" width="15.7109375" style="38" customWidth="1"/>
    <col min="5651" max="5674" width="10.7109375" style="38" customWidth="1"/>
    <col min="5675" max="5679" width="12.7109375" style="38" customWidth="1"/>
    <col min="5680" max="5680" width="10.7109375" style="38" customWidth="1"/>
    <col min="5681" max="5681" width="11.7109375" style="38" customWidth="1"/>
    <col min="5682" max="5685" width="10.7109375" style="38" customWidth="1"/>
    <col min="5686" max="5686" width="12.85546875" style="38" customWidth="1"/>
    <col min="5687" max="5687" width="11.7109375" style="38" customWidth="1"/>
    <col min="5688" max="5718" width="10.7109375" style="38" customWidth="1"/>
    <col min="5719" max="5719" width="12.5703125" style="38" bestFit="1" customWidth="1"/>
    <col min="5720" max="5904" width="9.140625" style="38"/>
    <col min="5905" max="5905" width="18.7109375" style="38" customWidth="1"/>
    <col min="5906" max="5906" width="15.7109375" style="38" customWidth="1"/>
    <col min="5907" max="5930" width="10.7109375" style="38" customWidth="1"/>
    <col min="5931" max="5935" width="12.7109375" style="38" customWidth="1"/>
    <col min="5936" max="5936" width="10.7109375" style="38" customWidth="1"/>
    <col min="5937" max="5937" width="11.7109375" style="38" customWidth="1"/>
    <col min="5938" max="5941" width="10.7109375" style="38" customWidth="1"/>
    <col min="5942" max="5942" width="12.85546875" style="38" customWidth="1"/>
    <col min="5943" max="5943" width="11.7109375" style="38" customWidth="1"/>
    <col min="5944" max="5974" width="10.7109375" style="38" customWidth="1"/>
    <col min="5975" max="5975" width="12.5703125" style="38" bestFit="1" customWidth="1"/>
    <col min="5976" max="6160" width="9.140625" style="38"/>
    <col min="6161" max="6161" width="18.7109375" style="38" customWidth="1"/>
    <col min="6162" max="6162" width="15.7109375" style="38" customWidth="1"/>
    <col min="6163" max="6186" width="10.7109375" style="38" customWidth="1"/>
    <col min="6187" max="6191" width="12.7109375" style="38" customWidth="1"/>
    <col min="6192" max="6192" width="10.7109375" style="38" customWidth="1"/>
    <col min="6193" max="6193" width="11.7109375" style="38" customWidth="1"/>
    <col min="6194" max="6197" width="10.7109375" style="38" customWidth="1"/>
    <col min="6198" max="6198" width="12.85546875" style="38" customWidth="1"/>
    <col min="6199" max="6199" width="11.7109375" style="38" customWidth="1"/>
    <col min="6200" max="6230" width="10.7109375" style="38" customWidth="1"/>
    <col min="6231" max="6231" width="12.5703125" style="38" bestFit="1" customWidth="1"/>
    <col min="6232" max="6416" width="9.140625" style="38"/>
    <col min="6417" max="6417" width="18.7109375" style="38" customWidth="1"/>
    <col min="6418" max="6418" width="15.7109375" style="38" customWidth="1"/>
    <col min="6419" max="6442" width="10.7109375" style="38" customWidth="1"/>
    <col min="6443" max="6447" width="12.7109375" style="38" customWidth="1"/>
    <col min="6448" max="6448" width="10.7109375" style="38" customWidth="1"/>
    <col min="6449" max="6449" width="11.7109375" style="38" customWidth="1"/>
    <col min="6450" max="6453" width="10.7109375" style="38" customWidth="1"/>
    <col min="6454" max="6454" width="12.85546875" style="38" customWidth="1"/>
    <col min="6455" max="6455" width="11.7109375" style="38" customWidth="1"/>
    <col min="6456" max="6486" width="10.7109375" style="38" customWidth="1"/>
    <col min="6487" max="6487" width="12.5703125" style="38" bestFit="1" customWidth="1"/>
    <col min="6488" max="6672" width="9.140625" style="38"/>
    <col min="6673" max="6673" width="18.7109375" style="38" customWidth="1"/>
    <col min="6674" max="6674" width="15.7109375" style="38" customWidth="1"/>
    <col min="6675" max="6698" width="10.7109375" style="38" customWidth="1"/>
    <col min="6699" max="6703" width="12.7109375" style="38" customWidth="1"/>
    <col min="6704" max="6704" width="10.7109375" style="38" customWidth="1"/>
    <col min="6705" max="6705" width="11.7109375" style="38" customWidth="1"/>
    <col min="6706" max="6709" width="10.7109375" style="38" customWidth="1"/>
    <col min="6710" max="6710" width="12.85546875" style="38" customWidth="1"/>
    <col min="6711" max="6711" width="11.7109375" style="38" customWidth="1"/>
    <col min="6712" max="6742" width="10.7109375" style="38" customWidth="1"/>
    <col min="6743" max="6743" width="12.5703125" style="38" bestFit="1" customWidth="1"/>
    <col min="6744" max="6928" width="9.140625" style="38"/>
    <col min="6929" max="6929" width="18.7109375" style="38" customWidth="1"/>
    <col min="6930" max="6930" width="15.7109375" style="38" customWidth="1"/>
    <col min="6931" max="6954" width="10.7109375" style="38" customWidth="1"/>
    <col min="6955" max="6959" width="12.7109375" style="38" customWidth="1"/>
    <col min="6960" max="6960" width="10.7109375" style="38" customWidth="1"/>
    <col min="6961" max="6961" width="11.7109375" style="38" customWidth="1"/>
    <col min="6962" max="6965" width="10.7109375" style="38" customWidth="1"/>
    <col min="6966" max="6966" width="12.85546875" style="38" customWidth="1"/>
    <col min="6967" max="6967" width="11.7109375" style="38" customWidth="1"/>
    <col min="6968" max="6998" width="10.7109375" style="38" customWidth="1"/>
    <col min="6999" max="6999" width="12.5703125" style="38" bestFit="1" customWidth="1"/>
    <col min="7000" max="7184" width="9.140625" style="38"/>
    <col min="7185" max="7185" width="18.7109375" style="38" customWidth="1"/>
    <col min="7186" max="7186" width="15.7109375" style="38" customWidth="1"/>
    <col min="7187" max="7210" width="10.7109375" style="38" customWidth="1"/>
    <col min="7211" max="7215" width="12.7109375" style="38" customWidth="1"/>
    <col min="7216" max="7216" width="10.7109375" style="38" customWidth="1"/>
    <col min="7217" max="7217" width="11.7109375" style="38" customWidth="1"/>
    <col min="7218" max="7221" width="10.7109375" style="38" customWidth="1"/>
    <col min="7222" max="7222" width="12.85546875" style="38" customWidth="1"/>
    <col min="7223" max="7223" width="11.7109375" style="38" customWidth="1"/>
    <col min="7224" max="7254" width="10.7109375" style="38" customWidth="1"/>
    <col min="7255" max="7255" width="12.5703125" style="38" bestFit="1" customWidth="1"/>
    <col min="7256" max="7440" width="9.140625" style="38"/>
    <col min="7441" max="7441" width="18.7109375" style="38" customWidth="1"/>
    <col min="7442" max="7442" width="15.7109375" style="38" customWidth="1"/>
    <col min="7443" max="7466" width="10.7109375" style="38" customWidth="1"/>
    <col min="7467" max="7471" width="12.7109375" style="38" customWidth="1"/>
    <col min="7472" max="7472" width="10.7109375" style="38" customWidth="1"/>
    <col min="7473" max="7473" width="11.7109375" style="38" customWidth="1"/>
    <col min="7474" max="7477" width="10.7109375" style="38" customWidth="1"/>
    <col min="7478" max="7478" width="12.85546875" style="38" customWidth="1"/>
    <col min="7479" max="7479" width="11.7109375" style="38" customWidth="1"/>
    <col min="7480" max="7510" width="10.7109375" style="38" customWidth="1"/>
    <col min="7511" max="7511" width="12.5703125" style="38" bestFit="1" customWidth="1"/>
    <col min="7512" max="7696" width="9.140625" style="38"/>
    <col min="7697" max="7697" width="18.7109375" style="38" customWidth="1"/>
    <col min="7698" max="7698" width="15.7109375" style="38" customWidth="1"/>
    <col min="7699" max="7722" width="10.7109375" style="38" customWidth="1"/>
    <col min="7723" max="7727" width="12.7109375" style="38" customWidth="1"/>
    <col min="7728" max="7728" width="10.7109375" style="38" customWidth="1"/>
    <col min="7729" max="7729" width="11.7109375" style="38" customWidth="1"/>
    <col min="7730" max="7733" width="10.7109375" style="38" customWidth="1"/>
    <col min="7734" max="7734" width="12.85546875" style="38" customWidth="1"/>
    <col min="7735" max="7735" width="11.7109375" style="38" customWidth="1"/>
    <col min="7736" max="7766" width="10.7109375" style="38" customWidth="1"/>
    <col min="7767" max="7767" width="12.5703125" style="38" bestFit="1" customWidth="1"/>
    <col min="7768" max="7952" width="9.140625" style="38"/>
    <col min="7953" max="7953" width="18.7109375" style="38" customWidth="1"/>
    <col min="7954" max="7954" width="15.7109375" style="38" customWidth="1"/>
    <col min="7955" max="7978" width="10.7109375" style="38" customWidth="1"/>
    <col min="7979" max="7983" width="12.7109375" style="38" customWidth="1"/>
    <col min="7984" max="7984" width="10.7109375" style="38" customWidth="1"/>
    <col min="7985" max="7985" width="11.7109375" style="38" customWidth="1"/>
    <col min="7986" max="7989" width="10.7109375" style="38" customWidth="1"/>
    <col min="7990" max="7990" width="12.85546875" style="38" customWidth="1"/>
    <col min="7991" max="7991" width="11.7109375" style="38" customWidth="1"/>
    <col min="7992" max="8022" width="10.7109375" style="38" customWidth="1"/>
    <col min="8023" max="8023" width="12.5703125" style="38" bestFit="1" customWidth="1"/>
    <col min="8024" max="8208" width="9.140625" style="38"/>
    <col min="8209" max="8209" width="18.7109375" style="38" customWidth="1"/>
    <col min="8210" max="8210" width="15.7109375" style="38" customWidth="1"/>
    <col min="8211" max="8234" width="10.7109375" style="38" customWidth="1"/>
    <col min="8235" max="8239" width="12.7109375" style="38" customWidth="1"/>
    <col min="8240" max="8240" width="10.7109375" style="38" customWidth="1"/>
    <col min="8241" max="8241" width="11.7109375" style="38" customWidth="1"/>
    <col min="8242" max="8245" width="10.7109375" style="38" customWidth="1"/>
    <col min="8246" max="8246" width="12.85546875" style="38" customWidth="1"/>
    <col min="8247" max="8247" width="11.7109375" style="38" customWidth="1"/>
    <col min="8248" max="8278" width="10.7109375" style="38" customWidth="1"/>
    <col min="8279" max="8279" width="12.5703125" style="38" bestFit="1" customWidth="1"/>
    <col min="8280" max="8464" width="9.140625" style="38"/>
    <col min="8465" max="8465" width="18.7109375" style="38" customWidth="1"/>
    <col min="8466" max="8466" width="15.7109375" style="38" customWidth="1"/>
    <col min="8467" max="8490" width="10.7109375" style="38" customWidth="1"/>
    <col min="8491" max="8495" width="12.7109375" style="38" customWidth="1"/>
    <col min="8496" max="8496" width="10.7109375" style="38" customWidth="1"/>
    <col min="8497" max="8497" width="11.7109375" style="38" customWidth="1"/>
    <col min="8498" max="8501" width="10.7109375" style="38" customWidth="1"/>
    <col min="8502" max="8502" width="12.85546875" style="38" customWidth="1"/>
    <col min="8503" max="8503" width="11.7109375" style="38" customWidth="1"/>
    <col min="8504" max="8534" width="10.7109375" style="38" customWidth="1"/>
    <col min="8535" max="8535" width="12.5703125" style="38" bestFit="1" customWidth="1"/>
    <col min="8536" max="8720" width="9.140625" style="38"/>
    <col min="8721" max="8721" width="18.7109375" style="38" customWidth="1"/>
    <col min="8722" max="8722" width="15.7109375" style="38" customWidth="1"/>
    <col min="8723" max="8746" width="10.7109375" style="38" customWidth="1"/>
    <col min="8747" max="8751" width="12.7109375" style="38" customWidth="1"/>
    <col min="8752" max="8752" width="10.7109375" style="38" customWidth="1"/>
    <col min="8753" max="8753" width="11.7109375" style="38" customWidth="1"/>
    <col min="8754" max="8757" width="10.7109375" style="38" customWidth="1"/>
    <col min="8758" max="8758" width="12.85546875" style="38" customWidth="1"/>
    <col min="8759" max="8759" width="11.7109375" style="38" customWidth="1"/>
    <col min="8760" max="8790" width="10.7109375" style="38" customWidth="1"/>
    <col min="8791" max="8791" width="12.5703125" style="38" bestFit="1" customWidth="1"/>
    <col min="8792" max="8976" width="9.140625" style="38"/>
    <col min="8977" max="8977" width="18.7109375" style="38" customWidth="1"/>
    <col min="8978" max="8978" width="15.7109375" style="38" customWidth="1"/>
    <col min="8979" max="9002" width="10.7109375" style="38" customWidth="1"/>
    <col min="9003" max="9007" width="12.7109375" style="38" customWidth="1"/>
    <col min="9008" max="9008" width="10.7109375" style="38" customWidth="1"/>
    <col min="9009" max="9009" width="11.7109375" style="38" customWidth="1"/>
    <col min="9010" max="9013" width="10.7109375" style="38" customWidth="1"/>
    <col min="9014" max="9014" width="12.85546875" style="38" customWidth="1"/>
    <col min="9015" max="9015" width="11.7109375" style="38" customWidth="1"/>
    <col min="9016" max="9046" width="10.7109375" style="38" customWidth="1"/>
    <col min="9047" max="9047" width="12.5703125" style="38" bestFit="1" customWidth="1"/>
    <col min="9048" max="9232" width="9.140625" style="38"/>
    <col min="9233" max="9233" width="18.7109375" style="38" customWidth="1"/>
    <col min="9234" max="9234" width="15.7109375" style="38" customWidth="1"/>
    <col min="9235" max="9258" width="10.7109375" style="38" customWidth="1"/>
    <col min="9259" max="9263" width="12.7109375" style="38" customWidth="1"/>
    <col min="9264" max="9264" width="10.7109375" style="38" customWidth="1"/>
    <col min="9265" max="9265" width="11.7109375" style="38" customWidth="1"/>
    <col min="9266" max="9269" width="10.7109375" style="38" customWidth="1"/>
    <col min="9270" max="9270" width="12.85546875" style="38" customWidth="1"/>
    <col min="9271" max="9271" width="11.7109375" style="38" customWidth="1"/>
    <col min="9272" max="9302" width="10.7109375" style="38" customWidth="1"/>
    <col min="9303" max="9303" width="12.5703125" style="38" bestFit="1" customWidth="1"/>
    <col min="9304" max="9488" width="9.140625" style="38"/>
    <col min="9489" max="9489" width="18.7109375" style="38" customWidth="1"/>
    <col min="9490" max="9490" width="15.7109375" style="38" customWidth="1"/>
    <col min="9491" max="9514" width="10.7109375" style="38" customWidth="1"/>
    <col min="9515" max="9519" width="12.7109375" style="38" customWidth="1"/>
    <col min="9520" max="9520" width="10.7109375" style="38" customWidth="1"/>
    <col min="9521" max="9521" width="11.7109375" style="38" customWidth="1"/>
    <col min="9522" max="9525" width="10.7109375" style="38" customWidth="1"/>
    <col min="9526" max="9526" width="12.85546875" style="38" customWidth="1"/>
    <col min="9527" max="9527" width="11.7109375" style="38" customWidth="1"/>
    <col min="9528" max="9558" width="10.7109375" style="38" customWidth="1"/>
    <col min="9559" max="9559" width="12.5703125" style="38" bestFit="1" customWidth="1"/>
    <col min="9560" max="9744" width="9.140625" style="38"/>
    <col min="9745" max="9745" width="18.7109375" style="38" customWidth="1"/>
    <col min="9746" max="9746" width="15.7109375" style="38" customWidth="1"/>
    <col min="9747" max="9770" width="10.7109375" style="38" customWidth="1"/>
    <col min="9771" max="9775" width="12.7109375" style="38" customWidth="1"/>
    <col min="9776" max="9776" width="10.7109375" style="38" customWidth="1"/>
    <col min="9777" max="9777" width="11.7109375" style="38" customWidth="1"/>
    <col min="9778" max="9781" width="10.7109375" style="38" customWidth="1"/>
    <col min="9782" max="9782" width="12.85546875" style="38" customWidth="1"/>
    <col min="9783" max="9783" width="11.7109375" style="38" customWidth="1"/>
    <col min="9784" max="9814" width="10.7109375" style="38" customWidth="1"/>
    <col min="9815" max="9815" width="12.5703125" style="38" bestFit="1" customWidth="1"/>
    <col min="9816" max="10000" width="9.140625" style="38"/>
    <col min="10001" max="10001" width="18.7109375" style="38" customWidth="1"/>
    <col min="10002" max="10002" width="15.7109375" style="38" customWidth="1"/>
    <col min="10003" max="10026" width="10.7109375" style="38" customWidth="1"/>
    <col min="10027" max="10031" width="12.7109375" style="38" customWidth="1"/>
    <col min="10032" max="10032" width="10.7109375" style="38" customWidth="1"/>
    <col min="10033" max="10033" width="11.7109375" style="38" customWidth="1"/>
    <col min="10034" max="10037" width="10.7109375" style="38" customWidth="1"/>
    <col min="10038" max="10038" width="12.85546875" style="38" customWidth="1"/>
    <col min="10039" max="10039" width="11.7109375" style="38" customWidth="1"/>
    <col min="10040" max="10070" width="10.7109375" style="38" customWidth="1"/>
    <col min="10071" max="10071" width="12.5703125" style="38" bestFit="1" customWidth="1"/>
    <col min="10072" max="10256" width="9.140625" style="38"/>
    <col min="10257" max="10257" width="18.7109375" style="38" customWidth="1"/>
    <col min="10258" max="10258" width="15.7109375" style="38" customWidth="1"/>
    <col min="10259" max="10282" width="10.7109375" style="38" customWidth="1"/>
    <col min="10283" max="10287" width="12.7109375" style="38" customWidth="1"/>
    <col min="10288" max="10288" width="10.7109375" style="38" customWidth="1"/>
    <col min="10289" max="10289" width="11.7109375" style="38" customWidth="1"/>
    <col min="10290" max="10293" width="10.7109375" style="38" customWidth="1"/>
    <col min="10294" max="10294" width="12.85546875" style="38" customWidth="1"/>
    <col min="10295" max="10295" width="11.7109375" style="38" customWidth="1"/>
    <col min="10296" max="10326" width="10.7109375" style="38" customWidth="1"/>
    <col min="10327" max="10327" width="12.5703125" style="38" bestFit="1" customWidth="1"/>
    <col min="10328" max="10512" width="9.140625" style="38"/>
    <col min="10513" max="10513" width="18.7109375" style="38" customWidth="1"/>
    <col min="10514" max="10514" width="15.7109375" style="38" customWidth="1"/>
    <col min="10515" max="10538" width="10.7109375" style="38" customWidth="1"/>
    <col min="10539" max="10543" width="12.7109375" style="38" customWidth="1"/>
    <col min="10544" max="10544" width="10.7109375" style="38" customWidth="1"/>
    <col min="10545" max="10545" width="11.7109375" style="38" customWidth="1"/>
    <col min="10546" max="10549" width="10.7109375" style="38" customWidth="1"/>
    <col min="10550" max="10550" width="12.85546875" style="38" customWidth="1"/>
    <col min="10551" max="10551" width="11.7109375" style="38" customWidth="1"/>
    <col min="10552" max="10582" width="10.7109375" style="38" customWidth="1"/>
    <col min="10583" max="10583" width="12.5703125" style="38" bestFit="1" customWidth="1"/>
    <col min="10584" max="10768" width="9.140625" style="38"/>
    <col min="10769" max="10769" width="18.7109375" style="38" customWidth="1"/>
    <col min="10770" max="10770" width="15.7109375" style="38" customWidth="1"/>
    <col min="10771" max="10794" width="10.7109375" style="38" customWidth="1"/>
    <col min="10795" max="10799" width="12.7109375" style="38" customWidth="1"/>
    <col min="10800" max="10800" width="10.7109375" style="38" customWidth="1"/>
    <col min="10801" max="10801" width="11.7109375" style="38" customWidth="1"/>
    <col min="10802" max="10805" width="10.7109375" style="38" customWidth="1"/>
    <col min="10806" max="10806" width="12.85546875" style="38" customWidth="1"/>
    <col min="10807" max="10807" width="11.7109375" style="38" customWidth="1"/>
    <col min="10808" max="10838" width="10.7109375" style="38" customWidth="1"/>
    <col min="10839" max="10839" width="12.5703125" style="38" bestFit="1" customWidth="1"/>
    <col min="10840" max="11024" width="9.140625" style="38"/>
    <col min="11025" max="11025" width="18.7109375" style="38" customWidth="1"/>
    <col min="11026" max="11026" width="15.7109375" style="38" customWidth="1"/>
    <col min="11027" max="11050" width="10.7109375" style="38" customWidth="1"/>
    <col min="11051" max="11055" width="12.7109375" style="38" customWidth="1"/>
    <col min="11056" max="11056" width="10.7109375" style="38" customWidth="1"/>
    <col min="11057" max="11057" width="11.7109375" style="38" customWidth="1"/>
    <col min="11058" max="11061" width="10.7109375" style="38" customWidth="1"/>
    <col min="11062" max="11062" width="12.85546875" style="38" customWidth="1"/>
    <col min="11063" max="11063" width="11.7109375" style="38" customWidth="1"/>
    <col min="11064" max="11094" width="10.7109375" style="38" customWidth="1"/>
    <col min="11095" max="11095" width="12.5703125" style="38" bestFit="1" customWidth="1"/>
    <col min="11096" max="11280" width="9.140625" style="38"/>
    <col min="11281" max="11281" width="18.7109375" style="38" customWidth="1"/>
    <col min="11282" max="11282" width="15.7109375" style="38" customWidth="1"/>
    <col min="11283" max="11306" width="10.7109375" style="38" customWidth="1"/>
    <col min="11307" max="11311" width="12.7109375" style="38" customWidth="1"/>
    <col min="11312" max="11312" width="10.7109375" style="38" customWidth="1"/>
    <col min="11313" max="11313" width="11.7109375" style="38" customWidth="1"/>
    <col min="11314" max="11317" width="10.7109375" style="38" customWidth="1"/>
    <col min="11318" max="11318" width="12.85546875" style="38" customWidth="1"/>
    <col min="11319" max="11319" width="11.7109375" style="38" customWidth="1"/>
    <col min="11320" max="11350" width="10.7109375" style="38" customWidth="1"/>
    <col min="11351" max="11351" width="12.5703125" style="38" bestFit="1" customWidth="1"/>
    <col min="11352" max="11536" width="9.140625" style="38"/>
    <col min="11537" max="11537" width="18.7109375" style="38" customWidth="1"/>
    <col min="11538" max="11538" width="15.7109375" style="38" customWidth="1"/>
    <col min="11539" max="11562" width="10.7109375" style="38" customWidth="1"/>
    <col min="11563" max="11567" width="12.7109375" style="38" customWidth="1"/>
    <col min="11568" max="11568" width="10.7109375" style="38" customWidth="1"/>
    <col min="11569" max="11569" width="11.7109375" style="38" customWidth="1"/>
    <col min="11570" max="11573" width="10.7109375" style="38" customWidth="1"/>
    <col min="11574" max="11574" width="12.85546875" style="38" customWidth="1"/>
    <col min="11575" max="11575" width="11.7109375" style="38" customWidth="1"/>
    <col min="11576" max="11606" width="10.7109375" style="38" customWidth="1"/>
    <col min="11607" max="11607" width="12.5703125" style="38" bestFit="1" customWidth="1"/>
    <col min="11608" max="11792" width="9.140625" style="38"/>
    <col min="11793" max="11793" width="18.7109375" style="38" customWidth="1"/>
    <col min="11794" max="11794" width="15.7109375" style="38" customWidth="1"/>
    <col min="11795" max="11818" width="10.7109375" style="38" customWidth="1"/>
    <col min="11819" max="11823" width="12.7109375" style="38" customWidth="1"/>
    <col min="11824" max="11824" width="10.7109375" style="38" customWidth="1"/>
    <col min="11825" max="11825" width="11.7109375" style="38" customWidth="1"/>
    <col min="11826" max="11829" width="10.7109375" style="38" customWidth="1"/>
    <col min="11830" max="11830" width="12.85546875" style="38" customWidth="1"/>
    <col min="11831" max="11831" width="11.7109375" style="38" customWidth="1"/>
    <col min="11832" max="11862" width="10.7109375" style="38" customWidth="1"/>
    <col min="11863" max="11863" width="12.5703125" style="38" bestFit="1" customWidth="1"/>
    <col min="11864" max="12048" width="9.140625" style="38"/>
    <col min="12049" max="12049" width="18.7109375" style="38" customWidth="1"/>
    <col min="12050" max="12050" width="15.7109375" style="38" customWidth="1"/>
    <col min="12051" max="12074" width="10.7109375" style="38" customWidth="1"/>
    <col min="12075" max="12079" width="12.7109375" style="38" customWidth="1"/>
    <col min="12080" max="12080" width="10.7109375" style="38" customWidth="1"/>
    <col min="12081" max="12081" width="11.7109375" style="38" customWidth="1"/>
    <col min="12082" max="12085" width="10.7109375" style="38" customWidth="1"/>
    <col min="12086" max="12086" width="12.85546875" style="38" customWidth="1"/>
    <col min="12087" max="12087" width="11.7109375" style="38" customWidth="1"/>
    <col min="12088" max="12118" width="10.7109375" style="38" customWidth="1"/>
    <col min="12119" max="12119" width="12.5703125" style="38" bestFit="1" customWidth="1"/>
    <col min="12120" max="12304" width="9.140625" style="38"/>
    <col min="12305" max="12305" width="18.7109375" style="38" customWidth="1"/>
    <col min="12306" max="12306" width="15.7109375" style="38" customWidth="1"/>
    <col min="12307" max="12330" width="10.7109375" style="38" customWidth="1"/>
    <col min="12331" max="12335" width="12.7109375" style="38" customWidth="1"/>
    <col min="12336" max="12336" width="10.7109375" style="38" customWidth="1"/>
    <col min="12337" max="12337" width="11.7109375" style="38" customWidth="1"/>
    <col min="12338" max="12341" width="10.7109375" style="38" customWidth="1"/>
    <col min="12342" max="12342" width="12.85546875" style="38" customWidth="1"/>
    <col min="12343" max="12343" width="11.7109375" style="38" customWidth="1"/>
    <col min="12344" max="12374" width="10.7109375" style="38" customWidth="1"/>
    <col min="12375" max="12375" width="12.5703125" style="38" bestFit="1" customWidth="1"/>
    <col min="12376" max="12560" width="9.140625" style="38"/>
    <col min="12561" max="12561" width="18.7109375" style="38" customWidth="1"/>
    <col min="12562" max="12562" width="15.7109375" style="38" customWidth="1"/>
    <col min="12563" max="12586" width="10.7109375" style="38" customWidth="1"/>
    <col min="12587" max="12591" width="12.7109375" style="38" customWidth="1"/>
    <col min="12592" max="12592" width="10.7109375" style="38" customWidth="1"/>
    <col min="12593" max="12593" width="11.7109375" style="38" customWidth="1"/>
    <col min="12594" max="12597" width="10.7109375" style="38" customWidth="1"/>
    <col min="12598" max="12598" width="12.85546875" style="38" customWidth="1"/>
    <col min="12599" max="12599" width="11.7109375" style="38" customWidth="1"/>
    <col min="12600" max="12630" width="10.7109375" style="38" customWidth="1"/>
    <col min="12631" max="12631" width="12.5703125" style="38" bestFit="1" customWidth="1"/>
    <col min="12632" max="12816" width="9.140625" style="38"/>
    <col min="12817" max="12817" width="18.7109375" style="38" customWidth="1"/>
    <col min="12818" max="12818" width="15.7109375" style="38" customWidth="1"/>
    <col min="12819" max="12842" width="10.7109375" style="38" customWidth="1"/>
    <col min="12843" max="12847" width="12.7109375" style="38" customWidth="1"/>
    <col min="12848" max="12848" width="10.7109375" style="38" customWidth="1"/>
    <col min="12849" max="12849" width="11.7109375" style="38" customWidth="1"/>
    <col min="12850" max="12853" width="10.7109375" style="38" customWidth="1"/>
    <col min="12854" max="12854" width="12.85546875" style="38" customWidth="1"/>
    <col min="12855" max="12855" width="11.7109375" style="38" customWidth="1"/>
    <col min="12856" max="12886" width="10.7109375" style="38" customWidth="1"/>
    <col min="12887" max="12887" width="12.5703125" style="38" bestFit="1" customWidth="1"/>
    <col min="12888" max="13072" width="9.140625" style="38"/>
    <col min="13073" max="13073" width="18.7109375" style="38" customWidth="1"/>
    <col min="13074" max="13074" width="15.7109375" style="38" customWidth="1"/>
    <col min="13075" max="13098" width="10.7109375" style="38" customWidth="1"/>
    <col min="13099" max="13103" width="12.7109375" style="38" customWidth="1"/>
    <col min="13104" max="13104" width="10.7109375" style="38" customWidth="1"/>
    <col min="13105" max="13105" width="11.7109375" style="38" customWidth="1"/>
    <col min="13106" max="13109" width="10.7109375" style="38" customWidth="1"/>
    <col min="13110" max="13110" width="12.85546875" style="38" customWidth="1"/>
    <col min="13111" max="13111" width="11.7109375" style="38" customWidth="1"/>
    <col min="13112" max="13142" width="10.7109375" style="38" customWidth="1"/>
    <col min="13143" max="13143" width="12.5703125" style="38" bestFit="1" customWidth="1"/>
    <col min="13144" max="13328" width="9.140625" style="38"/>
    <col min="13329" max="13329" width="18.7109375" style="38" customWidth="1"/>
    <col min="13330" max="13330" width="15.7109375" style="38" customWidth="1"/>
    <col min="13331" max="13354" width="10.7109375" style="38" customWidth="1"/>
    <col min="13355" max="13359" width="12.7109375" style="38" customWidth="1"/>
    <col min="13360" max="13360" width="10.7109375" style="38" customWidth="1"/>
    <col min="13361" max="13361" width="11.7109375" style="38" customWidth="1"/>
    <col min="13362" max="13365" width="10.7109375" style="38" customWidth="1"/>
    <col min="13366" max="13366" width="12.85546875" style="38" customWidth="1"/>
    <col min="13367" max="13367" width="11.7109375" style="38" customWidth="1"/>
    <col min="13368" max="13398" width="10.7109375" style="38" customWidth="1"/>
    <col min="13399" max="13399" width="12.5703125" style="38" bestFit="1" customWidth="1"/>
    <col min="13400" max="13584" width="9.140625" style="38"/>
    <col min="13585" max="13585" width="18.7109375" style="38" customWidth="1"/>
    <col min="13586" max="13586" width="15.7109375" style="38" customWidth="1"/>
    <col min="13587" max="13610" width="10.7109375" style="38" customWidth="1"/>
    <col min="13611" max="13615" width="12.7109375" style="38" customWidth="1"/>
    <col min="13616" max="13616" width="10.7109375" style="38" customWidth="1"/>
    <col min="13617" max="13617" width="11.7109375" style="38" customWidth="1"/>
    <col min="13618" max="13621" width="10.7109375" style="38" customWidth="1"/>
    <col min="13622" max="13622" width="12.85546875" style="38" customWidth="1"/>
    <col min="13623" max="13623" width="11.7109375" style="38" customWidth="1"/>
    <col min="13624" max="13654" width="10.7109375" style="38" customWidth="1"/>
    <col min="13655" max="13655" width="12.5703125" style="38" bestFit="1" customWidth="1"/>
    <col min="13656" max="13840" width="9.140625" style="38"/>
    <col min="13841" max="13841" width="18.7109375" style="38" customWidth="1"/>
    <col min="13842" max="13842" width="15.7109375" style="38" customWidth="1"/>
    <col min="13843" max="13866" width="10.7109375" style="38" customWidth="1"/>
    <col min="13867" max="13871" width="12.7109375" style="38" customWidth="1"/>
    <col min="13872" max="13872" width="10.7109375" style="38" customWidth="1"/>
    <col min="13873" max="13873" width="11.7109375" style="38" customWidth="1"/>
    <col min="13874" max="13877" width="10.7109375" style="38" customWidth="1"/>
    <col min="13878" max="13878" width="12.85546875" style="38" customWidth="1"/>
    <col min="13879" max="13879" width="11.7109375" style="38" customWidth="1"/>
    <col min="13880" max="13910" width="10.7109375" style="38" customWidth="1"/>
    <col min="13911" max="13911" width="12.5703125" style="38" bestFit="1" customWidth="1"/>
    <col min="13912" max="14096" width="9.140625" style="38"/>
    <col min="14097" max="14097" width="18.7109375" style="38" customWidth="1"/>
    <col min="14098" max="14098" width="15.7109375" style="38" customWidth="1"/>
    <col min="14099" max="14122" width="10.7109375" style="38" customWidth="1"/>
    <col min="14123" max="14127" width="12.7109375" style="38" customWidth="1"/>
    <col min="14128" max="14128" width="10.7109375" style="38" customWidth="1"/>
    <col min="14129" max="14129" width="11.7109375" style="38" customWidth="1"/>
    <col min="14130" max="14133" width="10.7109375" style="38" customWidth="1"/>
    <col min="14134" max="14134" width="12.85546875" style="38" customWidth="1"/>
    <col min="14135" max="14135" width="11.7109375" style="38" customWidth="1"/>
    <col min="14136" max="14166" width="10.7109375" style="38" customWidth="1"/>
    <col min="14167" max="14167" width="12.5703125" style="38" bestFit="1" customWidth="1"/>
    <col min="14168" max="14352" width="9.140625" style="38"/>
    <col min="14353" max="14353" width="18.7109375" style="38" customWidth="1"/>
    <col min="14354" max="14354" width="15.7109375" style="38" customWidth="1"/>
    <col min="14355" max="14378" width="10.7109375" style="38" customWidth="1"/>
    <col min="14379" max="14383" width="12.7109375" style="38" customWidth="1"/>
    <col min="14384" max="14384" width="10.7109375" style="38" customWidth="1"/>
    <col min="14385" max="14385" width="11.7109375" style="38" customWidth="1"/>
    <col min="14386" max="14389" width="10.7109375" style="38" customWidth="1"/>
    <col min="14390" max="14390" width="12.85546875" style="38" customWidth="1"/>
    <col min="14391" max="14391" width="11.7109375" style="38" customWidth="1"/>
    <col min="14392" max="14422" width="10.7109375" style="38" customWidth="1"/>
    <col min="14423" max="14423" width="12.5703125" style="38" bestFit="1" customWidth="1"/>
    <col min="14424" max="14608" width="9.140625" style="38"/>
    <col min="14609" max="14609" width="18.7109375" style="38" customWidth="1"/>
    <col min="14610" max="14610" width="15.7109375" style="38" customWidth="1"/>
    <col min="14611" max="14634" width="10.7109375" style="38" customWidth="1"/>
    <col min="14635" max="14639" width="12.7109375" style="38" customWidth="1"/>
    <col min="14640" max="14640" width="10.7109375" style="38" customWidth="1"/>
    <col min="14641" max="14641" width="11.7109375" style="38" customWidth="1"/>
    <col min="14642" max="14645" width="10.7109375" style="38" customWidth="1"/>
    <col min="14646" max="14646" width="12.85546875" style="38" customWidth="1"/>
    <col min="14647" max="14647" width="11.7109375" style="38" customWidth="1"/>
    <col min="14648" max="14678" width="10.7109375" style="38" customWidth="1"/>
    <col min="14679" max="14679" width="12.5703125" style="38" bestFit="1" customWidth="1"/>
    <col min="14680" max="14864" width="9.140625" style="38"/>
    <col min="14865" max="14865" width="18.7109375" style="38" customWidth="1"/>
    <col min="14866" max="14866" width="15.7109375" style="38" customWidth="1"/>
    <col min="14867" max="14890" width="10.7109375" style="38" customWidth="1"/>
    <col min="14891" max="14895" width="12.7109375" style="38" customWidth="1"/>
    <col min="14896" max="14896" width="10.7109375" style="38" customWidth="1"/>
    <col min="14897" max="14897" width="11.7109375" style="38" customWidth="1"/>
    <col min="14898" max="14901" width="10.7109375" style="38" customWidth="1"/>
    <col min="14902" max="14902" width="12.85546875" style="38" customWidth="1"/>
    <col min="14903" max="14903" width="11.7109375" style="38" customWidth="1"/>
    <col min="14904" max="14934" width="10.7109375" style="38" customWidth="1"/>
    <col min="14935" max="14935" width="12.5703125" style="38" bestFit="1" customWidth="1"/>
    <col min="14936" max="15120" width="9.140625" style="38"/>
    <col min="15121" max="15121" width="18.7109375" style="38" customWidth="1"/>
    <col min="15122" max="15122" width="15.7109375" style="38" customWidth="1"/>
    <col min="15123" max="15146" width="10.7109375" style="38" customWidth="1"/>
    <col min="15147" max="15151" width="12.7109375" style="38" customWidth="1"/>
    <col min="15152" max="15152" width="10.7109375" style="38" customWidth="1"/>
    <col min="15153" max="15153" width="11.7109375" style="38" customWidth="1"/>
    <col min="15154" max="15157" width="10.7109375" style="38" customWidth="1"/>
    <col min="15158" max="15158" width="12.85546875" style="38" customWidth="1"/>
    <col min="15159" max="15159" width="11.7109375" style="38" customWidth="1"/>
    <col min="15160" max="15190" width="10.7109375" style="38" customWidth="1"/>
    <col min="15191" max="15191" width="12.5703125" style="38" bestFit="1" customWidth="1"/>
    <col min="15192" max="15376" width="9.140625" style="38"/>
    <col min="15377" max="15377" width="18.7109375" style="38" customWidth="1"/>
    <col min="15378" max="15378" width="15.7109375" style="38" customWidth="1"/>
    <col min="15379" max="15402" width="10.7109375" style="38" customWidth="1"/>
    <col min="15403" max="15407" width="12.7109375" style="38" customWidth="1"/>
    <col min="15408" max="15408" width="10.7109375" style="38" customWidth="1"/>
    <col min="15409" max="15409" width="11.7109375" style="38" customWidth="1"/>
    <col min="15410" max="15413" width="10.7109375" style="38" customWidth="1"/>
    <col min="15414" max="15414" width="12.85546875" style="38" customWidth="1"/>
    <col min="15415" max="15415" width="11.7109375" style="38" customWidth="1"/>
    <col min="15416" max="15446" width="10.7109375" style="38" customWidth="1"/>
    <col min="15447" max="15447" width="12.5703125" style="38" bestFit="1" customWidth="1"/>
    <col min="15448" max="15632" width="9.140625" style="38"/>
    <col min="15633" max="15633" width="18.7109375" style="38" customWidth="1"/>
    <col min="15634" max="15634" width="15.7109375" style="38" customWidth="1"/>
    <col min="15635" max="15658" width="10.7109375" style="38" customWidth="1"/>
    <col min="15659" max="15663" width="12.7109375" style="38" customWidth="1"/>
    <col min="15664" max="15664" width="10.7109375" style="38" customWidth="1"/>
    <col min="15665" max="15665" width="11.7109375" style="38" customWidth="1"/>
    <col min="15666" max="15669" width="10.7109375" style="38" customWidth="1"/>
    <col min="15670" max="15670" width="12.85546875" style="38" customWidth="1"/>
    <col min="15671" max="15671" width="11.7109375" style="38" customWidth="1"/>
    <col min="15672" max="15702" width="10.7109375" style="38" customWidth="1"/>
    <col min="15703" max="15703" width="12.5703125" style="38" bestFit="1" customWidth="1"/>
    <col min="15704" max="15888" width="9.140625" style="38"/>
    <col min="15889" max="15889" width="18.7109375" style="38" customWidth="1"/>
    <col min="15890" max="15890" width="15.7109375" style="38" customWidth="1"/>
    <col min="15891" max="15914" width="10.7109375" style="38" customWidth="1"/>
    <col min="15915" max="15919" width="12.7109375" style="38" customWidth="1"/>
    <col min="15920" max="15920" width="10.7109375" style="38" customWidth="1"/>
    <col min="15921" max="15921" width="11.7109375" style="38" customWidth="1"/>
    <col min="15922" max="15925" width="10.7109375" style="38" customWidth="1"/>
    <col min="15926" max="15926" width="12.85546875" style="38" customWidth="1"/>
    <col min="15927" max="15927" width="11.7109375" style="38" customWidth="1"/>
    <col min="15928" max="15958" width="10.7109375" style="38" customWidth="1"/>
    <col min="15959" max="15959" width="12.5703125" style="38" bestFit="1" customWidth="1"/>
    <col min="15960" max="16144" width="9.140625" style="38"/>
    <col min="16145" max="16145" width="18.7109375" style="38" customWidth="1"/>
    <col min="16146" max="16146" width="15.7109375" style="38" customWidth="1"/>
    <col min="16147" max="16170" width="10.7109375" style="38" customWidth="1"/>
    <col min="16171" max="16175" width="12.7109375" style="38" customWidth="1"/>
    <col min="16176" max="16176" width="10.7109375" style="38" customWidth="1"/>
    <col min="16177" max="16177" width="11.7109375" style="38" customWidth="1"/>
    <col min="16178" max="16181" width="10.7109375" style="38" customWidth="1"/>
    <col min="16182" max="16182" width="12.85546875" style="38" customWidth="1"/>
    <col min="16183" max="16183" width="11.7109375" style="38" customWidth="1"/>
    <col min="16184" max="16214" width="10.7109375" style="38" customWidth="1"/>
    <col min="16215" max="16215" width="12.5703125" style="38" bestFit="1" customWidth="1"/>
    <col min="16216" max="16384" width="9.140625" style="38"/>
  </cols>
  <sheetData>
    <row r="1" spans="1:27" x14ac:dyDescent="0.25">
      <c r="A1" s="73" t="s">
        <v>95</v>
      </c>
    </row>
    <row r="2" spans="1:27" x14ac:dyDescent="0.25">
      <c r="A2" s="73" t="s">
        <v>96</v>
      </c>
      <c r="AA2" s="38" t="s">
        <v>97</v>
      </c>
    </row>
    <row r="3" spans="1:27" hidden="1" x14ac:dyDescent="0.25">
      <c r="A3" s="74" t="s">
        <v>98</v>
      </c>
      <c r="B3" s="75" t="s">
        <v>99</v>
      </c>
    </row>
    <row r="4" spans="1:27" hidden="1" x14ac:dyDescent="0.25">
      <c r="A4" s="74" t="s">
        <v>100</v>
      </c>
      <c r="B4" s="75" t="s">
        <v>101</v>
      </c>
    </row>
    <row r="5" spans="1:27" s="76" customFormat="1" hidden="1" x14ac:dyDescent="0.25">
      <c r="A5" s="74" t="s">
        <v>102</v>
      </c>
      <c r="B5" s="75" t="s">
        <v>103</v>
      </c>
    </row>
    <row r="6" spans="1:27" hidden="1" x14ac:dyDescent="0.25">
      <c r="A6" s="74" t="s">
        <v>104</v>
      </c>
      <c r="B6" s="75" t="s">
        <v>105</v>
      </c>
    </row>
    <row r="7" spans="1:27" x14ac:dyDescent="0.25">
      <c r="A7" s="77" t="s">
        <v>106</v>
      </c>
    </row>
    <row r="10" spans="1:27" x14ac:dyDescent="0.25">
      <c r="A10" s="78" t="s">
        <v>107</v>
      </c>
    </row>
    <row r="12" spans="1:27" x14ac:dyDescent="0.25">
      <c r="B12" s="79">
        <v>2003</v>
      </c>
      <c r="C12" s="79">
        <v>2013</v>
      </c>
    </row>
    <row r="13" spans="1:27" x14ac:dyDescent="0.25">
      <c r="A13" s="80" t="s">
        <v>108</v>
      </c>
      <c r="B13" s="81">
        <v>9.1110974029979641E-2</v>
      </c>
      <c r="C13" s="81">
        <v>0.1187687278670662</v>
      </c>
    </row>
    <row r="14" spans="1:27" x14ac:dyDescent="0.25">
      <c r="A14" s="80" t="s">
        <v>109</v>
      </c>
      <c r="B14" s="81">
        <v>0.24409351674788723</v>
      </c>
      <c r="C14" s="81">
        <v>0.18953963497684553</v>
      </c>
    </row>
    <row r="15" spans="1:27" x14ac:dyDescent="0.25">
      <c r="A15" s="80" t="s">
        <v>110</v>
      </c>
      <c r="B15" s="81">
        <v>0.28912466843501328</v>
      </c>
      <c r="C15" s="81">
        <v>0.23955325524380278</v>
      </c>
    </row>
    <row r="16" spans="1:27" x14ac:dyDescent="0.25">
      <c r="A16" s="82" t="s">
        <v>111</v>
      </c>
      <c r="B16" s="81">
        <v>0.28819937079760655</v>
      </c>
      <c r="C16" s="81">
        <v>0.24080631980386816</v>
      </c>
    </row>
    <row r="17" spans="1:3" x14ac:dyDescent="0.25">
      <c r="A17" s="82" t="s">
        <v>112</v>
      </c>
      <c r="B17" s="81">
        <v>8.7471469989513287E-2</v>
      </c>
      <c r="C17" s="81">
        <v>0.21133206210841732</v>
      </c>
    </row>
    <row r="19" spans="1:3" x14ac:dyDescent="0.25">
      <c r="A19" s="160" t="s">
        <v>169</v>
      </c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workbookViewId="0">
      <selection activeCell="D19" sqref="D19"/>
    </sheetView>
  </sheetViews>
  <sheetFormatPr defaultRowHeight="15" x14ac:dyDescent="0.25"/>
  <cols>
    <col min="1" max="1" width="12.7109375" customWidth="1"/>
    <col min="2" max="2" width="23" customWidth="1"/>
    <col min="3" max="3" width="10.7109375" customWidth="1"/>
    <col min="7" max="7" width="8" customWidth="1"/>
  </cols>
  <sheetData>
    <row r="2" spans="1:8" ht="17.25" x14ac:dyDescent="0.25">
      <c r="A2" s="167" t="s">
        <v>175</v>
      </c>
    </row>
    <row r="3" spans="1:8" x14ac:dyDescent="0.25">
      <c r="A3" s="80"/>
      <c r="B3" s="168" t="s">
        <v>123</v>
      </c>
      <c r="C3" s="169" t="s">
        <v>113</v>
      </c>
    </row>
    <row r="4" spans="1:8" x14ac:dyDescent="0.25">
      <c r="A4" s="92" t="s">
        <v>124</v>
      </c>
      <c r="B4" s="83">
        <f>520+4</f>
        <v>524</v>
      </c>
      <c r="C4" s="84">
        <f>253+17</f>
        <v>270</v>
      </c>
    </row>
    <row r="5" spans="1:8" x14ac:dyDescent="0.25">
      <c r="A5" s="92" t="s">
        <v>116</v>
      </c>
      <c r="B5" s="83">
        <v>302</v>
      </c>
      <c r="C5" s="84">
        <v>208</v>
      </c>
    </row>
    <row r="6" spans="1:8" x14ac:dyDescent="0.25">
      <c r="A6" s="92" t="s">
        <v>117</v>
      </c>
      <c r="B6" s="83">
        <v>279</v>
      </c>
      <c r="C6" s="84">
        <v>205</v>
      </c>
    </row>
    <row r="7" spans="1:8" x14ac:dyDescent="0.25">
      <c r="A7" s="92" t="s">
        <v>118</v>
      </c>
      <c r="B7" s="83">
        <v>313</v>
      </c>
      <c r="C7" s="84">
        <v>216</v>
      </c>
    </row>
    <row r="8" spans="1:8" x14ac:dyDescent="0.25">
      <c r="A8" s="92" t="s">
        <v>119</v>
      </c>
      <c r="B8" s="83">
        <v>200</v>
      </c>
      <c r="C8" s="84">
        <v>155</v>
      </c>
    </row>
    <row r="9" spans="1:8" x14ac:dyDescent="0.25">
      <c r="A9" s="92" t="s">
        <v>120</v>
      </c>
      <c r="B9" s="83">
        <v>216</v>
      </c>
      <c r="C9" s="84">
        <v>180</v>
      </c>
    </row>
    <row r="10" spans="1:8" x14ac:dyDescent="0.25">
      <c r="A10" s="92" t="s">
        <v>121</v>
      </c>
      <c r="B10" s="83">
        <v>558</v>
      </c>
      <c r="C10" s="84">
        <v>478</v>
      </c>
      <c r="D10" s="85"/>
      <c r="E10" s="85"/>
      <c r="F10" s="86"/>
      <c r="G10" s="86"/>
      <c r="H10" s="87"/>
    </row>
    <row r="11" spans="1:8" x14ac:dyDescent="0.25">
      <c r="A11" s="92" t="s">
        <v>122</v>
      </c>
      <c r="B11" s="83">
        <v>588</v>
      </c>
      <c r="C11" s="84">
        <v>489</v>
      </c>
      <c r="D11" s="85"/>
      <c r="E11" s="85"/>
      <c r="F11" s="86"/>
      <c r="G11" s="86"/>
      <c r="H11" s="87"/>
    </row>
    <row r="12" spans="1:8" x14ac:dyDescent="0.25">
      <c r="A12" s="92" t="s">
        <v>125</v>
      </c>
      <c r="B12" s="83">
        <v>491</v>
      </c>
      <c r="C12" s="84">
        <v>385</v>
      </c>
      <c r="D12" s="85"/>
      <c r="E12" s="85"/>
    </row>
    <row r="13" spans="1:8" ht="13.5" customHeight="1" x14ac:dyDescent="0.25">
      <c r="A13" s="93"/>
      <c r="B13" s="29"/>
      <c r="C13" s="29"/>
    </row>
    <row r="14" spans="1:8" x14ac:dyDescent="0.25">
      <c r="A14" s="166" t="s">
        <v>170</v>
      </c>
      <c r="B14" s="29"/>
      <c r="C14" s="29"/>
    </row>
    <row r="15" spans="1:8" x14ac:dyDescent="0.25">
      <c r="A15" s="93"/>
      <c r="B15" s="29"/>
      <c r="C15" s="29"/>
    </row>
    <row r="16" spans="1:8" ht="17.25" x14ac:dyDescent="0.25">
      <c r="A16" s="167" t="s">
        <v>176</v>
      </c>
    </row>
    <row r="17" spans="1:8" ht="13.5" customHeight="1" x14ac:dyDescent="0.25">
      <c r="A17" s="94"/>
      <c r="B17" s="43"/>
      <c r="C17" s="89"/>
    </row>
    <row r="18" spans="1:8" x14ac:dyDescent="0.25">
      <c r="A18" s="92" t="s">
        <v>124</v>
      </c>
      <c r="B18" s="83">
        <v>15</v>
      </c>
      <c r="C18" s="90"/>
    </row>
    <row r="19" spans="1:8" x14ac:dyDescent="0.25">
      <c r="A19" s="92" t="s">
        <v>116</v>
      </c>
      <c r="B19" s="83">
        <v>22</v>
      </c>
      <c r="C19" s="90"/>
    </row>
    <row r="20" spans="1:8" x14ac:dyDescent="0.25">
      <c r="A20" s="92" t="s">
        <v>117</v>
      </c>
      <c r="B20" s="83">
        <v>17</v>
      </c>
      <c r="C20" s="90"/>
    </row>
    <row r="21" spans="1:8" x14ac:dyDescent="0.25">
      <c r="A21" s="92" t="s">
        <v>118</v>
      </c>
      <c r="B21" s="83">
        <v>23</v>
      </c>
      <c r="C21" s="90"/>
    </row>
    <row r="22" spans="1:8" x14ac:dyDescent="0.25">
      <c r="A22" s="92" t="s">
        <v>119</v>
      </c>
      <c r="B22" s="83">
        <v>23</v>
      </c>
      <c r="C22" s="90"/>
    </row>
    <row r="23" spans="1:8" x14ac:dyDescent="0.25">
      <c r="A23" s="92" t="s">
        <v>120</v>
      </c>
      <c r="B23" s="83">
        <v>27</v>
      </c>
      <c r="C23" s="90"/>
    </row>
    <row r="24" spans="1:8" x14ac:dyDescent="0.25">
      <c r="A24" s="92" t="s">
        <v>121</v>
      </c>
      <c r="B24" s="83">
        <v>65</v>
      </c>
      <c r="C24" s="90"/>
      <c r="D24" s="85"/>
      <c r="E24" s="85"/>
      <c r="F24" s="86"/>
      <c r="G24" s="86"/>
      <c r="H24" s="87"/>
    </row>
    <row r="25" spans="1:8" x14ac:dyDescent="0.25">
      <c r="A25" s="92" t="s">
        <v>122</v>
      </c>
      <c r="B25" s="83">
        <v>67</v>
      </c>
      <c r="C25" s="90"/>
      <c r="D25" s="85"/>
      <c r="E25" s="85"/>
      <c r="F25" s="86"/>
      <c r="G25" s="86"/>
      <c r="H25" s="87"/>
    </row>
    <row r="26" spans="1:8" x14ac:dyDescent="0.25">
      <c r="A26" s="92" t="s">
        <v>125</v>
      </c>
      <c r="B26" s="83">
        <v>64</v>
      </c>
      <c r="C26" s="90"/>
      <c r="D26" s="85"/>
      <c r="E26" s="85"/>
    </row>
    <row r="27" spans="1:8" x14ac:dyDescent="0.25">
      <c r="C27" s="91"/>
    </row>
    <row r="28" spans="1:8" x14ac:dyDescent="0.25">
      <c r="A28" s="157" t="s">
        <v>171</v>
      </c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D33" sqref="D33"/>
    </sheetView>
  </sheetViews>
  <sheetFormatPr defaultRowHeight="15" x14ac:dyDescent="0.25"/>
  <cols>
    <col min="255" max="255" width="11.42578125" customWidth="1"/>
    <col min="511" max="511" width="11.42578125" customWidth="1"/>
    <col min="767" max="767" width="11.42578125" customWidth="1"/>
    <col min="1023" max="1023" width="11.42578125" customWidth="1"/>
    <col min="1279" max="1279" width="11.42578125" customWidth="1"/>
    <col min="1535" max="1535" width="11.42578125" customWidth="1"/>
    <col min="1791" max="1791" width="11.42578125" customWidth="1"/>
    <col min="2047" max="2047" width="11.42578125" customWidth="1"/>
    <col min="2303" max="2303" width="11.42578125" customWidth="1"/>
    <col min="2559" max="2559" width="11.42578125" customWidth="1"/>
    <col min="2815" max="2815" width="11.42578125" customWidth="1"/>
    <col min="3071" max="3071" width="11.42578125" customWidth="1"/>
    <col min="3327" max="3327" width="11.42578125" customWidth="1"/>
    <col min="3583" max="3583" width="11.42578125" customWidth="1"/>
    <col min="3839" max="3839" width="11.42578125" customWidth="1"/>
    <col min="4095" max="4095" width="11.42578125" customWidth="1"/>
    <col min="4351" max="4351" width="11.42578125" customWidth="1"/>
    <col min="4607" max="4607" width="11.42578125" customWidth="1"/>
    <col min="4863" max="4863" width="11.42578125" customWidth="1"/>
    <col min="5119" max="5119" width="11.42578125" customWidth="1"/>
    <col min="5375" max="5375" width="11.42578125" customWidth="1"/>
    <col min="5631" max="5631" width="11.42578125" customWidth="1"/>
    <col min="5887" max="5887" width="11.42578125" customWidth="1"/>
    <col min="6143" max="6143" width="11.42578125" customWidth="1"/>
    <col min="6399" max="6399" width="11.42578125" customWidth="1"/>
    <col min="6655" max="6655" width="11.42578125" customWidth="1"/>
    <col min="6911" max="6911" width="11.42578125" customWidth="1"/>
    <col min="7167" max="7167" width="11.42578125" customWidth="1"/>
    <col min="7423" max="7423" width="11.42578125" customWidth="1"/>
    <col min="7679" max="7679" width="11.42578125" customWidth="1"/>
    <col min="7935" max="7935" width="11.42578125" customWidth="1"/>
    <col min="8191" max="8191" width="11.42578125" customWidth="1"/>
    <col min="8447" max="8447" width="11.42578125" customWidth="1"/>
    <col min="8703" max="8703" width="11.42578125" customWidth="1"/>
    <col min="8959" max="8959" width="11.42578125" customWidth="1"/>
    <col min="9215" max="9215" width="11.42578125" customWidth="1"/>
    <col min="9471" max="9471" width="11.42578125" customWidth="1"/>
    <col min="9727" max="9727" width="11.42578125" customWidth="1"/>
    <col min="9983" max="9983" width="11.42578125" customWidth="1"/>
    <col min="10239" max="10239" width="11.42578125" customWidth="1"/>
    <col min="10495" max="10495" width="11.42578125" customWidth="1"/>
    <col min="10751" max="10751" width="11.42578125" customWidth="1"/>
    <col min="11007" max="11007" width="11.42578125" customWidth="1"/>
    <col min="11263" max="11263" width="11.42578125" customWidth="1"/>
    <col min="11519" max="11519" width="11.42578125" customWidth="1"/>
    <col min="11775" max="11775" width="11.42578125" customWidth="1"/>
    <col min="12031" max="12031" width="11.42578125" customWidth="1"/>
    <col min="12287" max="12287" width="11.42578125" customWidth="1"/>
    <col min="12543" max="12543" width="11.42578125" customWidth="1"/>
    <col min="12799" max="12799" width="11.42578125" customWidth="1"/>
    <col min="13055" max="13055" width="11.42578125" customWidth="1"/>
    <col min="13311" max="13311" width="11.42578125" customWidth="1"/>
    <col min="13567" max="13567" width="11.42578125" customWidth="1"/>
    <col min="13823" max="13823" width="11.42578125" customWidth="1"/>
    <col min="14079" max="14079" width="11.42578125" customWidth="1"/>
    <col min="14335" max="14335" width="11.42578125" customWidth="1"/>
    <col min="14591" max="14591" width="11.42578125" customWidth="1"/>
    <col min="14847" max="14847" width="11.42578125" customWidth="1"/>
    <col min="15103" max="15103" width="11.42578125" customWidth="1"/>
    <col min="15359" max="15359" width="11.42578125" customWidth="1"/>
    <col min="15615" max="15615" width="11.42578125" customWidth="1"/>
    <col min="15871" max="15871" width="11.42578125" customWidth="1"/>
    <col min="16127" max="16127" width="11.42578125" customWidth="1"/>
  </cols>
  <sheetData>
    <row r="1" spans="1:3" x14ac:dyDescent="0.25">
      <c r="B1" s="95" t="s">
        <v>69</v>
      </c>
      <c r="C1" s="95" t="s">
        <v>70</v>
      </c>
    </row>
    <row r="2" spans="1:3" x14ac:dyDescent="0.25">
      <c r="A2" s="96" t="s">
        <v>126</v>
      </c>
      <c r="B2" s="97">
        <v>461.83353039843814</v>
      </c>
      <c r="C2" s="98">
        <v>392.51824291194373</v>
      </c>
    </row>
    <row r="3" spans="1:3" x14ac:dyDescent="0.25">
      <c r="A3" s="96" t="s">
        <v>127</v>
      </c>
      <c r="B3" s="97">
        <v>296.09840954274352</v>
      </c>
      <c r="C3" s="97">
        <v>236.63025610299425</v>
      </c>
    </row>
    <row r="4" spans="1:3" x14ac:dyDescent="0.25">
      <c r="A4" s="96" t="s">
        <v>128</v>
      </c>
      <c r="B4" s="97">
        <v>294.53146915093089</v>
      </c>
      <c r="C4" s="97">
        <v>273.44251642001194</v>
      </c>
    </row>
    <row r="5" spans="1:3" x14ac:dyDescent="0.25">
      <c r="A5" s="96" t="s">
        <v>129</v>
      </c>
      <c r="B5" s="97">
        <v>286.76344024327273</v>
      </c>
      <c r="C5" s="97">
        <v>337.79174568286754</v>
      </c>
    </row>
    <row r="6" spans="1:3" x14ac:dyDescent="0.25">
      <c r="A6" s="96" t="s">
        <v>114</v>
      </c>
      <c r="B6" s="97">
        <v>214.90710516502435</v>
      </c>
      <c r="C6" s="97">
        <v>308.50211632765735</v>
      </c>
    </row>
    <row r="7" spans="1:3" x14ac:dyDescent="0.25">
      <c r="A7" s="96" t="s">
        <v>115</v>
      </c>
      <c r="B7" s="97">
        <v>244.35614496861712</v>
      </c>
      <c r="C7" s="97">
        <v>436.96628224315521</v>
      </c>
    </row>
    <row r="8" spans="1:3" x14ac:dyDescent="0.25">
      <c r="A8" s="96" t="s">
        <v>116</v>
      </c>
      <c r="B8" s="97">
        <v>279.1503950922845</v>
      </c>
      <c r="C8" s="97">
        <v>483.28096001349758</v>
      </c>
    </row>
    <row r="9" spans="1:3" x14ac:dyDescent="0.25">
      <c r="A9" s="96" t="s">
        <v>117</v>
      </c>
      <c r="B9" s="97">
        <v>313.23148688046649</v>
      </c>
      <c r="C9" s="97">
        <v>456.57909888800435</v>
      </c>
    </row>
    <row r="10" spans="1:3" x14ac:dyDescent="0.25">
      <c r="A10" s="96" t="s">
        <v>118</v>
      </c>
      <c r="B10" s="97">
        <v>362.14193506217623</v>
      </c>
      <c r="C10" s="97">
        <v>457.21526450961824</v>
      </c>
    </row>
    <row r="11" spans="1:3" x14ac:dyDescent="0.25">
      <c r="A11" s="96" t="s">
        <v>119</v>
      </c>
      <c r="B11" s="97">
        <v>458.58599661787065</v>
      </c>
      <c r="C11" s="97">
        <v>545.14319663107869</v>
      </c>
    </row>
    <row r="12" spans="1:3" x14ac:dyDescent="0.25">
      <c r="A12" s="96" t="s">
        <v>120</v>
      </c>
      <c r="B12" s="97">
        <v>637.1843917368019</v>
      </c>
      <c r="C12" s="97">
        <v>705.45372127942881</v>
      </c>
    </row>
    <row r="13" spans="1:3" x14ac:dyDescent="0.25">
      <c r="A13" s="96" t="s">
        <v>121</v>
      </c>
      <c r="B13" s="97">
        <v>873.03497791639631</v>
      </c>
      <c r="C13" s="97">
        <v>843.95022610823116</v>
      </c>
    </row>
    <row r="14" spans="1:3" x14ac:dyDescent="0.25">
      <c r="A14" s="96" t="s">
        <v>122</v>
      </c>
      <c r="B14" s="97">
        <v>1181.2809244484681</v>
      </c>
      <c r="C14" s="97">
        <v>1008.9056925405264</v>
      </c>
    </row>
    <row r="15" spans="1:3" x14ac:dyDescent="0.25">
      <c r="A15" s="96" t="s">
        <v>130</v>
      </c>
      <c r="B15" s="97">
        <v>1525.9764956452289</v>
      </c>
      <c r="C15" s="97">
        <v>1267.1525964606903</v>
      </c>
    </row>
    <row r="16" spans="1:3" x14ac:dyDescent="0.25">
      <c r="A16" s="96" t="s">
        <v>131</v>
      </c>
      <c r="B16" s="97">
        <v>1805.996158068057</v>
      </c>
      <c r="C16" s="97">
        <v>1482.9600516851513</v>
      </c>
    </row>
    <row r="17" spans="1:3" x14ac:dyDescent="0.25">
      <c r="A17" s="96" t="s">
        <v>132</v>
      </c>
      <c r="B17" s="97">
        <v>1964.2741543939148</v>
      </c>
      <c r="C17" s="97">
        <v>1639.1605681325948</v>
      </c>
    </row>
    <row r="18" spans="1:3" x14ac:dyDescent="0.25">
      <c r="A18" s="96" t="s">
        <v>133</v>
      </c>
      <c r="B18" s="99">
        <v>1717.9930490623292</v>
      </c>
      <c r="C18" s="99">
        <v>1529.6924839483379</v>
      </c>
    </row>
    <row r="19" spans="1:3" ht="17.25" customHeight="1" x14ac:dyDescent="0.25">
      <c r="A19" s="157" t="s">
        <v>172</v>
      </c>
    </row>
    <row r="20" spans="1:3" x14ac:dyDescent="0.25">
      <c r="A20" s="101"/>
    </row>
    <row r="21" spans="1:3" x14ac:dyDescent="0.25">
      <c r="B21" s="95">
        <v>2008</v>
      </c>
      <c r="C21" s="95">
        <v>2013</v>
      </c>
    </row>
    <row r="22" spans="1:3" x14ac:dyDescent="0.25">
      <c r="A22" s="96" t="s">
        <v>126</v>
      </c>
      <c r="B22" s="100">
        <v>441.36503608544649</v>
      </c>
      <c r="C22" s="100">
        <v>428.0033221656015</v>
      </c>
    </row>
    <row r="23" spans="1:3" x14ac:dyDescent="0.25">
      <c r="A23" s="96" t="s">
        <v>127</v>
      </c>
      <c r="B23" s="97">
        <v>244.41768539109069</v>
      </c>
      <c r="C23" s="97">
        <v>267.10312436797278</v>
      </c>
    </row>
    <row r="24" spans="1:3" x14ac:dyDescent="0.25">
      <c r="A24" s="96" t="s">
        <v>128</v>
      </c>
      <c r="B24" s="97">
        <v>256.31951763678416</v>
      </c>
      <c r="C24" s="97">
        <v>284.23406578047741</v>
      </c>
    </row>
    <row r="25" spans="1:3" x14ac:dyDescent="0.25">
      <c r="A25" s="96" t="s">
        <v>129</v>
      </c>
      <c r="B25" s="97">
        <v>264.93689930323416</v>
      </c>
      <c r="C25" s="97">
        <v>311.64159795094287</v>
      </c>
    </row>
    <row r="26" spans="1:3" x14ac:dyDescent="0.25">
      <c r="A26" s="96" t="s">
        <v>114</v>
      </c>
      <c r="B26" s="97">
        <v>239.54808962226133</v>
      </c>
      <c r="C26" s="97">
        <v>260.35115751630036</v>
      </c>
    </row>
    <row r="27" spans="1:3" x14ac:dyDescent="0.25">
      <c r="A27" s="96" t="s">
        <v>115</v>
      </c>
      <c r="B27" s="97">
        <v>297.30264752526142</v>
      </c>
      <c r="C27" s="97">
        <v>336.6455402526733</v>
      </c>
    </row>
    <row r="28" spans="1:3" x14ac:dyDescent="0.25">
      <c r="A28" s="96" t="s">
        <v>116</v>
      </c>
      <c r="B28" s="97">
        <v>314.81684540879695</v>
      </c>
      <c r="C28" s="97">
        <v>376.58964556535136</v>
      </c>
    </row>
    <row r="29" spans="1:3" x14ac:dyDescent="0.25">
      <c r="A29" s="96" t="s">
        <v>117</v>
      </c>
      <c r="B29" s="97">
        <v>325.76248663557669</v>
      </c>
      <c r="C29" s="97">
        <v>382.37069735768137</v>
      </c>
    </row>
    <row r="30" spans="1:3" x14ac:dyDescent="0.25">
      <c r="A30" s="96" t="s">
        <v>118</v>
      </c>
      <c r="B30" s="97">
        <v>379.48936813515672</v>
      </c>
      <c r="C30" s="97">
        <v>408.72674137576604</v>
      </c>
    </row>
    <row r="31" spans="1:3" x14ac:dyDescent="0.25">
      <c r="A31" s="96" t="s">
        <v>119</v>
      </c>
      <c r="B31" s="97">
        <v>486.31678306403785</v>
      </c>
      <c r="C31" s="97">
        <v>501.37338907507853</v>
      </c>
    </row>
    <row r="32" spans="1:3" x14ac:dyDescent="0.25">
      <c r="A32" s="96" t="s">
        <v>120</v>
      </c>
      <c r="B32" s="97">
        <v>657.86221338501366</v>
      </c>
      <c r="C32" s="97">
        <v>671.32292522596549</v>
      </c>
    </row>
    <row r="33" spans="1:3" x14ac:dyDescent="0.25">
      <c r="A33" s="96" t="s">
        <v>121</v>
      </c>
      <c r="B33" s="97">
        <v>827.81006323095789</v>
      </c>
      <c r="C33" s="97">
        <v>858.1809429681939</v>
      </c>
    </row>
    <row r="34" spans="1:3" x14ac:dyDescent="0.25">
      <c r="A34" s="96" t="s">
        <v>122</v>
      </c>
      <c r="B34" s="97">
        <v>1044.0646159088155</v>
      </c>
      <c r="C34" s="97">
        <v>1089.0536297890003</v>
      </c>
    </row>
    <row r="35" spans="1:3" x14ac:dyDescent="0.25">
      <c r="A35" s="96" t="s">
        <v>130</v>
      </c>
      <c r="B35" s="97">
        <v>1247.0455593170714</v>
      </c>
      <c r="C35" s="97">
        <v>1379.1493178414496</v>
      </c>
    </row>
    <row r="36" spans="1:3" x14ac:dyDescent="0.25">
      <c r="A36" s="96" t="s">
        <v>131</v>
      </c>
      <c r="B36" s="97">
        <v>1415.9874280481654</v>
      </c>
      <c r="C36" s="97">
        <v>1610.6855319980036</v>
      </c>
    </row>
    <row r="37" spans="1:3" x14ac:dyDescent="0.25">
      <c r="A37" s="96" t="s">
        <v>132</v>
      </c>
      <c r="B37" s="97">
        <v>1442.3679768513755</v>
      </c>
      <c r="C37" s="97">
        <v>1756.3321133291531</v>
      </c>
    </row>
    <row r="38" spans="1:3" x14ac:dyDescent="0.25">
      <c r="A38" s="96" t="s">
        <v>133</v>
      </c>
      <c r="B38" s="97">
        <v>1191.429051516865</v>
      </c>
      <c r="C38" s="97">
        <v>1589.6522667265886</v>
      </c>
    </row>
    <row r="40" spans="1:3" x14ac:dyDescent="0.25">
      <c r="A40" s="157" t="s">
        <v>172</v>
      </c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zoomScaleNormal="100" workbookViewId="0">
      <selection activeCell="A12" sqref="A12"/>
    </sheetView>
  </sheetViews>
  <sheetFormatPr defaultRowHeight="15" x14ac:dyDescent="0.25"/>
  <cols>
    <col min="1" max="1" width="41" style="102" customWidth="1"/>
    <col min="2" max="3" width="10.85546875" style="103" bestFit="1" customWidth="1"/>
    <col min="4" max="4" width="9.140625" style="103"/>
    <col min="5" max="5" width="9" style="102" customWidth="1"/>
    <col min="6" max="254" width="9.140625" style="102"/>
    <col min="255" max="255" width="41" style="102" customWidth="1"/>
    <col min="256" max="257" width="10.85546875" style="102" bestFit="1" customWidth="1"/>
    <col min="258" max="260" width="9.140625" style="102"/>
    <col min="261" max="261" width="9" style="102" customWidth="1"/>
    <col min="262" max="510" width="9.140625" style="102"/>
    <col min="511" max="511" width="41" style="102" customWidth="1"/>
    <col min="512" max="513" width="10.85546875" style="102" bestFit="1" customWidth="1"/>
    <col min="514" max="516" width="9.140625" style="102"/>
    <col min="517" max="517" width="9" style="102" customWidth="1"/>
    <col min="518" max="766" width="9.140625" style="102"/>
    <col min="767" max="767" width="41" style="102" customWidth="1"/>
    <col min="768" max="769" width="10.85546875" style="102" bestFit="1" customWidth="1"/>
    <col min="770" max="772" width="9.140625" style="102"/>
    <col min="773" max="773" width="9" style="102" customWidth="1"/>
    <col min="774" max="1022" width="9.140625" style="102"/>
    <col min="1023" max="1023" width="41" style="102" customWidth="1"/>
    <col min="1024" max="1025" width="10.85546875" style="102" bestFit="1" customWidth="1"/>
    <col min="1026" max="1028" width="9.140625" style="102"/>
    <col min="1029" max="1029" width="9" style="102" customWidth="1"/>
    <col min="1030" max="1278" width="9.140625" style="102"/>
    <col min="1279" max="1279" width="41" style="102" customWidth="1"/>
    <col min="1280" max="1281" width="10.85546875" style="102" bestFit="1" customWidth="1"/>
    <col min="1282" max="1284" width="9.140625" style="102"/>
    <col min="1285" max="1285" width="9" style="102" customWidth="1"/>
    <col min="1286" max="1534" width="9.140625" style="102"/>
    <col min="1535" max="1535" width="41" style="102" customWidth="1"/>
    <col min="1536" max="1537" width="10.85546875" style="102" bestFit="1" customWidth="1"/>
    <col min="1538" max="1540" width="9.140625" style="102"/>
    <col min="1541" max="1541" width="9" style="102" customWidth="1"/>
    <col min="1542" max="1790" width="9.140625" style="102"/>
    <col min="1791" max="1791" width="41" style="102" customWidth="1"/>
    <col min="1792" max="1793" width="10.85546875" style="102" bestFit="1" customWidth="1"/>
    <col min="1794" max="1796" width="9.140625" style="102"/>
    <col min="1797" max="1797" width="9" style="102" customWidth="1"/>
    <col min="1798" max="2046" width="9.140625" style="102"/>
    <col min="2047" max="2047" width="41" style="102" customWidth="1"/>
    <col min="2048" max="2049" width="10.85546875" style="102" bestFit="1" customWidth="1"/>
    <col min="2050" max="2052" width="9.140625" style="102"/>
    <col min="2053" max="2053" width="9" style="102" customWidth="1"/>
    <col min="2054" max="2302" width="9.140625" style="102"/>
    <col min="2303" max="2303" width="41" style="102" customWidth="1"/>
    <col min="2304" max="2305" width="10.85546875" style="102" bestFit="1" customWidth="1"/>
    <col min="2306" max="2308" width="9.140625" style="102"/>
    <col min="2309" max="2309" width="9" style="102" customWidth="1"/>
    <col min="2310" max="2558" width="9.140625" style="102"/>
    <col min="2559" max="2559" width="41" style="102" customWidth="1"/>
    <col min="2560" max="2561" width="10.85546875" style="102" bestFit="1" customWidth="1"/>
    <col min="2562" max="2564" width="9.140625" style="102"/>
    <col min="2565" max="2565" width="9" style="102" customWidth="1"/>
    <col min="2566" max="2814" width="9.140625" style="102"/>
    <col min="2815" max="2815" width="41" style="102" customWidth="1"/>
    <col min="2816" max="2817" width="10.85546875" style="102" bestFit="1" customWidth="1"/>
    <col min="2818" max="2820" width="9.140625" style="102"/>
    <col min="2821" max="2821" width="9" style="102" customWidth="1"/>
    <col min="2822" max="3070" width="9.140625" style="102"/>
    <col min="3071" max="3071" width="41" style="102" customWidth="1"/>
    <col min="3072" max="3073" width="10.85546875" style="102" bestFit="1" customWidth="1"/>
    <col min="3074" max="3076" width="9.140625" style="102"/>
    <col min="3077" max="3077" width="9" style="102" customWidth="1"/>
    <col min="3078" max="3326" width="9.140625" style="102"/>
    <col min="3327" max="3327" width="41" style="102" customWidth="1"/>
    <col min="3328" max="3329" width="10.85546875" style="102" bestFit="1" customWidth="1"/>
    <col min="3330" max="3332" width="9.140625" style="102"/>
    <col min="3333" max="3333" width="9" style="102" customWidth="1"/>
    <col min="3334" max="3582" width="9.140625" style="102"/>
    <col min="3583" max="3583" width="41" style="102" customWidth="1"/>
    <col min="3584" max="3585" width="10.85546875" style="102" bestFit="1" customWidth="1"/>
    <col min="3586" max="3588" width="9.140625" style="102"/>
    <col min="3589" max="3589" width="9" style="102" customWidth="1"/>
    <col min="3590" max="3838" width="9.140625" style="102"/>
    <col min="3839" max="3839" width="41" style="102" customWidth="1"/>
    <col min="3840" max="3841" width="10.85546875" style="102" bestFit="1" customWidth="1"/>
    <col min="3842" max="3844" width="9.140625" style="102"/>
    <col min="3845" max="3845" width="9" style="102" customWidth="1"/>
    <col min="3846" max="4094" width="9.140625" style="102"/>
    <col min="4095" max="4095" width="41" style="102" customWidth="1"/>
    <col min="4096" max="4097" width="10.85546875" style="102" bestFit="1" customWidth="1"/>
    <col min="4098" max="4100" width="9.140625" style="102"/>
    <col min="4101" max="4101" width="9" style="102" customWidth="1"/>
    <col min="4102" max="4350" width="9.140625" style="102"/>
    <col min="4351" max="4351" width="41" style="102" customWidth="1"/>
    <col min="4352" max="4353" width="10.85546875" style="102" bestFit="1" customWidth="1"/>
    <col min="4354" max="4356" width="9.140625" style="102"/>
    <col min="4357" max="4357" width="9" style="102" customWidth="1"/>
    <col min="4358" max="4606" width="9.140625" style="102"/>
    <col min="4607" max="4607" width="41" style="102" customWidth="1"/>
    <col min="4608" max="4609" width="10.85546875" style="102" bestFit="1" customWidth="1"/>
    <col min="4610" max="4612" width="9.140625" style="102"/>
    <col min="4613" max="4613" width="9" style="102" customWidth="1"/>
    <col min="4614" max="4862" width="9.140625" style="102"/>
    <col min="4863" max="4863" width="41" style="102" customWidth="1"/>
    <col min="4864" max="4865" width="10.85546875" style="102" bestFit="1" customWidth="1"/>
    <col min="4866" max="4868" width="9.140625" style="102"/>
    <col min="4869" max="4869" width="9" style="102" customWidth="1"/>
    <col min="4870" max="5118" width="9.140625" style="102"/>
    <col min="5119" max="5119" width="41" style="102" customWidth="1"/>
    <col min="5120" max="5121" width="10.85546875" style="102" bestFit="1" customWidth="1"/>
    <col min="5122" max="5124" width="9.140625" style="102"/>
    <col min="5125" max="5125" width="9" style="102" customWidth="1"/>
    <col min="5126" max="5374" width="9.140625" style="102"/>
    <col min="5375" max="5375" width="41" style="102" customWidth="1"/>
    <col min="5376" max="5377" width="10.85546875" style="102" bestFit="1" customWidth="1"/>
    <col min="5378" max="5380" width="9.140625" style="102"/>
    <col min="5381" max="5381" width="9" style="102" customWidth="1"/>
    <col min="5382" max="5630" width="9.140625" style="102"/>
    <col min="5631" max="5631" width="41" style="102" customWidth="1"/>
    <col min="5632" max="5633" width="10.85546875" style="102" bestFit="1" customWidth="1"/>
    <col min="5634" max="5636" width="9.140625" style="102"/>
    <col min="5637" max="5637" width="9" style="102" customWidth="1"/>
    <col min="5638" max="5886" width="9.140625" style="102"/>
    <col min="5887" max="5887" width="41" style="102" customWidth="1"/>
    <col min="5888" max="5889" width="10.85546875" style="102" bestFit="1" customWidth="1"/>
    <col min="5890" max="5892" width="9.140625" style="102"/>
    <col min="5893" max="5893" width="9" style="102" customWidth="1"/>
    <col min="5894" max="6142" width="9.140625" style="102"/>
    <col min="6143" max="6143" width="41" style="102" customWidth="1"/>
    <col min="6144" max="6145" width="10.85546875" style="102" bestFit="1" customWidth="1"/>
    <col min="6146" max="6148" width="9.140625" style="102"/>
    <col min="6149" max="6149" width="9" style="102" customWidth="1"/>
    <col min="6150" max="6398" width="9.140625" style="102"/>
    <col min="6399" max="6399" width="41" style="102" customWidth="1"/>
    <col min="6400" max="6401" width="10.85546875" style="102" bestFit="1" customWidth="1"/>
    <col min="6402" max="6404" width="9.140625" style="102"/>
    <col min="6405" max="6405" width="9" style="102" customWidth="1"/>
    <col min="6406" max="6654" width="9.140625" style="102"/>
    <col min="6655" max="6655" width="41" style="102" customWidth="1"/>
    <col min="6656" max="6657" width="10.85546875" style="102" bestFit="1" customWidth="1"/>
    <col min="6658" max="6660" width="9.140625" style="102"/>
    <col min="6661" max="6661" width="9" style="102" customWidth="1"/>
    <col min="6662" max="6910" width="9.140625" style="102"/>
    <col min="6911" max="6911" width="41" style="102" customWidth="1"/>
    <col min="6912" max="6913" width="10.85546875" style="102" bestFit="1" customWidth="1"/>
    <col min="6914" max="6916" width="9.140625" style="102"/>
    <col min="6917" max="6917" width="9" style="102" customWidth="1"/>
    <col min="6918" max="7166" width="9.140625" style="102"/>
    <col min="7167" max="7167" width="41" style="102" customWidth="1"/>
    <col min="7168" max="7169" width="10.85546875" style="102" bestFit="1" customWidth="1"/>
    <col min="7170" max="7172" width="9.140625" style="102"/>
    <col min="7173" max="7173" width="9" style="102" customWidth="1"/>
    <col min="7174" max="7422" width="9.140625" style="102"/>
    <col min="7423" max="7423" width="41" style="102" customWidth="1"/>
    <col min="7424" max="7425" width="10.85546875" style="102" bestFit="1" customWidth="1"/>
    <col min="7426" max="7428" width="9.140625" style="102"/>
    <col min="7429" max="7429" width="9" style="102" customWidth="1"/>
    <col min="7430" max="7678" width="9.140625" style="102"/>
    <col min="7679" max="7679" width="41" style="102" customWidth="1"/>
    <col min="7680" max="7681" width="10.85546875" style="102" bestFit="1" customWidth="1"/>
    <col min="7682" max="7684" width="9.140625" style="102"/>
    <col min="7685" max="7685" width="9" style="102" customWidth="1"/>
    <col min="7686" max="7934" width="9.140625" style="102"/>
    <col min="7935" max="7935" width="41" style="102" customWidth="1"/>
    <col min="7936" max="7937" width="10.85546875" style="102" bestFit="1" customWidth="1"/>
    <col min="7938" max="7940" width="9.140625" style="102"/>
    <col min="7941" max="7941" width="9" style="102" customWidth="1"/>
    <col min="7942" max="8190" width="9.140625" style="102"/>
    <col min="8191" max="8191" width="41" style="102" customWidth="1"/>
    <col min="8192" max="8193" width="10.85546875" style="102" bestFit="1" customWidth="1"/>
    <col min="8194" max="8196" width="9.140625" style="102"/>
    <col min="8197" max="8197" width="9" style="102" customWidth="1"/>
    <col min="8198" max="8446" width="9.140625" style="102"/>
    <col min="8447" max="8447" width="41" style="102" customWidth="1"/>
    <col min="8448" max="8449" width="10.85546875" style="102" bestFit="1" customWidth="1"/>
    <col min="8450" max="8452" width="9.140625" style="102"/>
    <col min="8453" max="8453" width="9" style="102" customWidth="1"/>
    <col min="8454" max="8702" width="9.140625" style="102"/>
    <col min="8703" max="8703" width="41" style="102" customWidth="1"/>
    <col min="8704" max="8705" width="10.85546875" style="102" bestFit="1" customWidth="1"/>
    <col min="8706" max="8708" width="9.140625" style="102"/>
    <col min="8709" max="8709" width="9" style="102" customWidth="1"/>
    <col min="8710" max="8958" width="9.140625" style="102"/>
    <col min="8959" max="8959" width="41" style="102" customWidth="1"/>
    <col min="8960" max="8961" width="10.85546875" style="102" bestFit="1" customWidth="1"/>
    <col min="8962" max="8964" width="9.140625" style="102"/>
    <col min="8965" max="8965" width="9" style="102" customWidth="1"/>
    <col min="8966" max="9214" width="9.140625" style="102"/>
    <col min="9215" max="9215" width="41" style="102" customWidth="1"/>
    <col min="9216" max="9217" width="10.85546875" style="102" bestFit="1" customWidth="1"/>
    <col min="9218" max="9220" width="9.140625" style="102"/>
    <col min="9221" max="9221" width="9" style="102" customWidth="1"/>
    <col min="9222" max="9470" width="9.140625" style="102"/>
    <col min="9471" max="9471" width="41" style="102" customWidth="1"/>
    <col min="9472" max="9473" width="10.85546875" style="102" bestFit="1" customWidth="1"/>
    <col min="9474" max="9476" width="9.140625" style="102"/>
    <col min="9477" max="9477" width="9" style="102" customWidth="1"/>
    <col min="9478" max="9726" width="9.140625" style="102"/>
    <col min="9727" max="9727" width="41" style="102" customWidth="1"/>
    <col min="9728" max="9729" width="10.85546875" style="102" bestFit="1" customWidth="1"/>
    <col min="9730" max="9732" width="9.140625" style="102"/>
    <col min="9733" max="9733" width="9" style="102" customWidth="1"/>
    <col min="9734" max="9982" width="9.140625" style="102"/>
    <col min="9983" max="9983" width="41" style="102" customWidth="1"/>
    <col min="9984" max="9985" width="10.85546875" style="102" bestFit="1" customWidth="1"/>
    <col min="9986" max="9988" width="9.140625" style="102"/>
    <col min="9989" max="9989" width="9" style="102" customWidth="1"/>
    <col min="9990" max="10238" width="9.140625" style="102"/>
    <col min="10239" max="10239" width="41" style="102" customWidth="1"/>
    <col min="10240" max="10241" width="10.85546875" style="102" bestFit="1" customWidth="1"/>
    <col min="10242" max="10244" width="9.140625" style="102"/>
    <col min="10245" max="10245" width="9" style="102" customWidth="1"/>
    <col min="10246" max="10494" width="9.140625" style="102"/>
    <col min="10495" max="10495" width="41" style="102" customWidth="1"/>
    <col min="10496" max="10497" width="10.85546875" style="102" bestFit="1" customWidth="1"/>
    <col min="10498" max="10500" width="9.140625" style="102"/>
    <col min="10501" max="10501" width="9" style="102" customWidth="1"/>
    <col min="10502" max="10750" width="9.140625" style="102"/>
    <col min="10751" max="10751" width="41" style="102" customWidth="1"/>
    <col min="10752" max="10753" width="10.85546875" style="102" bestFit="1" customWidth="1"/>
    <col min="10754" max="10756" width="9.140625" style="102"/>
    <col min="10757" max="10757" width="9" style="102" customWidth="1"/>
    <col min="10758" max="11006" width="9.140625" style="102"/>
    <col min="11007" max="11007" width="41" style="102" customWidth="1"/>
    <col min="11008" max="11009" width="10.85546875" style="102" bestFit="1" customWidth="1"/>
    <col min="11010" max="11012" width="9.140625" style="102"/>
    <col min="11013" max="11013" width="9" style="102" customWidth="1"/>
    <col min="11014" max="11262" width="9.140625" style="102"/>
    <col min="11263" max="11263" width="41" style="102" customWidth="1"/>
    <col min="11264" max="11265" width="10.85546875" style="102" bestFit="1" customWidth="1"/>
    <col min="11266" max="11268" width="9.140625" style="102"/>
    <col min="11269" max="11269" width="9" style="102" customWidth="1"/>
    <col min="11270" max="11518" width="9.140625" style="102"/>
    <col min="11519" max="11519" width="41" style="102" customWidth="1"/>
    <col min="11520" max="11521" width="10.85546875" style="102" bestFit="1" customWidth="1"/>
    <col min="11522" max="11524" width="9.140625" style="102"/>
    <col min="11525" max="11525" width="9" style="102" customWidth="1"/>
    <col min="11526" max="11774" width="9.140625" style="102"/>
    <col min="11775" max="11775" width="41" style="102" customWidth="1"/>
    <col min="11776" max="11777" width="10.85546875" style="102" bestFit="1" customWidth="1"/>
    <col min="11778" max="11780" width="9.140625" style="102"/>
    <col min="11781" max="11781" width="9" style="102" customWidth="1"/>
    <col min="11782" max="12030" width="9.140625" style="102"/>
    <col min="12031" max="12031" width="41" style="102" customWidth="1"/>
    <col min="12032" max="12033" width="10.85546875" style="102" bestFit="1" customWidth="1"/>
    <col min="12034" max="12036" width="9.140625" style="102"/>
    <col min="12037" max="12037" width="9" style="102" customWidth="1"/>
    <col min="12038" max="12286" width="9.140625" style="102"/>
    <col min="12287" max="12287" width="41" style="102" customWidth="1"/>
    <col min="12288" max="12289" width="10.85546875" style="102" bestFit="1" customWidth="1"/>
    <col min="12290" max="12292" width="9.140625" style="102"/>
    <col min="12293" max="12293" width="9" style="102" customWidth="1"/>
    <col min="12294" max="12542" width="9.140625" style="102"/>
    <col min="12543" max="12543" width="41" style="102" customWidth="1"/>
    <col min="12544" max="12545" width="10.85546875" style="102" bestFit="1" customWidth="1"/>
    <col min="12546" max="12548" width="9.140625" style="102"/>
    <col min="12549" max="12549" width="9" style="102" customWidth="1"/>
    <col min="12550" max="12798" width="9.140625" style="102"/>
    <col min="12799" max="12799" width="41" style="102" customWidth="1"/>
    <col min="12800" max="12801" width="10.85546875" style="102" bestFit="1" customWidth="1"/>
    <col min="12802" max="12804" width="9.140625" style="102"/>
    <col min="12805" max="12805" width="9" style="102" customWidth="1"/>
    <col min="12806" max="13054" width="9.140625" style="102"/>
    <col min="13055" max="13055" width="41" style="102" customWidth="1"/>
    <col min="13056" max="13057" width="10.85546875" style="102" bestFit="1" customWidth="1"/>
    <col min="13058" max="13060" width="9.140625" style="102"/>
    <col min="13061" max="13061" width="9" style="102" customWidth="1"/>
    <col min="13062" max="13310" width="9.140625" style="102"/>
    <col min="13311" max="13311" width="41" style="102" customWidth="1"/>
    <col min="13312" max="13313" width="10.85546875" style="102" bestFit="1" customWidth="1"/>
    <col min="13314" max="13316" width="9.140625" style="102"/>
    <col min="13317" max="13317" width="9" style="102" customWidth="1"/>
    <col min="13318" max="13566" width="9.140625" style="102"/>
    <col min="13567" max="13567" width="41" style="102" customWidth="1"/>
    <col min="13568" max="13569" width="10.85546875" style="102" bestFit="1" customWidth="1"/>
    <col min="13570" max="13572" width="9.140625" style="102"/>
    <col min="13573" max="13573" width="9" style="102" customWidth="1"/>
    <col min="13574" max="13822" width="9.140625" style="102"/>
    <col min="13823" max="13823" width="41" style="102" customWidth="1"/>
    <col min="13824" max="13825" width="10.85546875" style="102" bestFit="1" customWidth="1"/>
    <col min="13826" max="13828" width="9.140625" style="102"/>
    <col min="13829" max="13829" width="9" style="102" customWidth="1"/>
    <col min="13830" max="14078" width="9.140625" style="102"/>
    <col min="14079" max="14079" width="41" style="102" customWidth="1"/>
    <col min="14080" max="14081" width="10.85546875" style="102" bestFit="1" customWidth="1"/>
    <col min="14082" max="14084" width="9.140625" style="102"/>
    <col min="14085" max="14085" width="9" style="102" customWidth="1"/>
    <col min="14086" max="14334" width="9.140625" style="102"/>
    <col min="14335" max="14335" width="41" style="102" customWidth="1"/>
    <col min="14336" max="14337" width="10.85546875" style="102" bestFit="1" customWidth="1"/>
    <col min="14338" max="14340" width="9.140625" style="102"/>
    <col min="14341" max="14341" width="9" style="102" customWidth="1"/>
    <col min="14342" max="14590" width="9.140625" style="102"/>
    <col min="14591" max="14591" width="41" style="102" customWidth="1"/>
    <col min="14592" max="14593" width="10.85546875" style="102" bestFit="1" customWidth="1"/>
    <col min="14594" max="14596" width="9.140625" style="102"/>
    <col min="14597" max="14597" width="9" style="102" customWidth="1"/>
    <col min="14598" max="14846" width="9.140625" style="102"/>
    <col min="14847" max="14847" width="41" style="102" customWidth="1"/>
    <col min="14848" max="14849" width="10.85546875" style="102" bestFit="1" customWidth="1"/>
    <col min="14850" max="14852" width="9.140625" style="102"/>
    <col min="14853" max="14853" width="9" style="102" customWidth="1"/>
    <col min="14854" max="15102" width="9.140625" style="102"/>
    <col min="15103" max="15103" width="41" style="102" customWidth="1"/>
    <col min="15104" max="15105" width="10.85546875" style="102" bestFit="1" customWidth="1"/>
    <col min="15106" max="15108" width="9.140625" style="102"/>
    <col min="15109" max="15109" width="9" style="102" customWidth="1"/>
    <col min="15110" max="15358" width="9.140625" style="102"/>
    <col min="15359" max="15359" width="41" style="102" customWidth="1"/>
    <col min="15360" max="15361" width="10.85546875" style="102" bestFit="1" customWidth="1"/>
    <col min="15362" max="15364" width="9.140625" style="102"/>
    <col min="15365" max="15365" width="9" style="102" customWidth="1"/>
    <col min="15366" max="15614" width="9.140625" style="102"/>
    <col min="15615" max="15615" width="41" style="102" customWidth="1"/>
    <col min="15616" max="15617" width="10.85546875" style="102" bestFit="1" customWidth="1"/>
    <col min="15618" max="15620" width="9.140625" style="102"/>
    <col min="15621" max="15621" width="9" style="102" customWidth="1"/>
    <col min="15622" max="15870" width="9.140625" style="102"/>
    <col min="15871" max="15871" width="41" style="102" customWidth="1"/>
    <col min="15872" max="15873" width="10.85546875" style="102" bestFit="1" customWidth="1"/>
    <col min="15874" max="15876" width="9.140625" style="102"/>
    <col min="15877" max="15877" width="9" style="102" customWidth="1"/>
    <col min="15878" max="16126" width="9.140625" style="102"/>
    <col min="16127" max="16127" width="41" style="102" customWidth="1"/>
    <col min="16128" max="16129" width="10.85546875" style="102" bestFit="1" customWidth="1"/>
    <col min="16130" max="16132" width="9.140625" style="102"/>
    <col min="16133" max="16133" width="9" style="102" customWidth="1"/>
    <col min="16134" max="16384" width="9.140625" style="102"/>
  </cols>
  <sheetData>
    <row r="1" spans="1:4" ht="17.25" x14ac:dyDescent="0.25">
      <c r="A1" s="110" t="s">
        <v>141</v>
      </c>
    </row>
    <row r="3" spans="1:4" x14ac:dyDescent="0.25">
      <c r="B3" s="104">
        <v>2013</v>
      </c>
      <c r="C3" s="104">
        <v>2008</v>
      </c>
    </row>
    <row r="4" spans="1:4" x14ac:dyDescent="0.25">
      <c r="A4" s="105" t="s">
        <v>138</v>
      </c>
      <c r="B4" s="109">
        <v>189.55799999999999</v>
      </c>
      <c r="C4" s="109">
        <v>172.14248803126864</v>
      </c>
      <c r="D4" s="102"/>
    </row>
    <row r="5" spans="1:4" x14ac:dyDescent="0.25">
      <c r="A5" s="106" t="s">
        <v>137</v>
      </c>
      <c r="B5" s="109">
        <v>208.40100000000001</v>
      </c>
      <c r="C5" s="109">
        <v>225.30822685686778</v>
      </c>
      <c r="D5" s="102"/>
    </row>
    <row r="6" spans="1:4" x14ac:dyDescent="0.25">
      <c r="A6" s="106" t="s">
        <v>136</v>
      </c>
      <c r="B6" s="109">
        <v>218.261</v>
      </c>
      <c r="C6" s="109">
        <v>188.47223020281479</v>
      </c>
      <c r="D6" s="102"/>
    </row>
    <row r="7" spans="1:4" x14ac:dyDescent="0.25">
      <c r="A7" s="106" t="s">
        <v>135</v>
      </c>
      <c r="B7" s="109">
        <v>266.56200000000001</v>
      </c>
      <c r="C7" s="109">
        <v>227.44097750149368</v>
      </c>
      <c r="D7" s="102"/>
    </row>
    <row r="8" spans="1:4" x14ac:dyDescent="0.25">
      <c r="A8" s="106" t="s">
        <v>139</v>
      </c>
      <c r="B8" s="109">
        <v>316.30799999999999</v>
      </c>
      <c r="C8" s="109">
        <v>230.06523646053245</v>
      </c>
      <c r="D8" s="102"/>
    </row>
    <row r="9" spans="1:4" x14ac:dyDescent="0.25">
      <c r="A9" s="107" t="s">
        <v>134</v>
      </c>
      <c r="B9" s="109">
        <v>440.375</v>
      </c>
      <c r="C9" s="109">
        <v>376.19369587167233</v>
      </c>
      <c r="D9" s="102"/>
    </row>
    <row r="10" spans="1:4" x14ac:dyDescent="0.25">
      <c r="A10" s="108" t="s">
        <v>140</v>
      </c>
      <c r="B10" s="109">
        <v>542.36800000000005</v>
      </c>
      <c r="C10" s="109">
        <v>426.11979406260366</v>
      </c>
      <c r="D10" s="102"/>
    </row>
    <row r="12" spans="1:4" x14ac:dyDescent="0.25">
      <c r="A12" s="157" t="s">
        <v>172</v>
      </c>
    </row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59"/>
  <sheetViews>
    <sheetView zoomScale="89" zoomScaleNormal="89" workbookViewId="0">
      <selection activeCell="P25" sqref="P25"/>
    </sheetView>
  </sheetViews>
  <sheetFormatPr defaultRowHeight="15" x14ac:dyDescent="0.25"/>
  <cols>
    <col min="1" max="1" width="4.7109375" customWidth="1"/>
    <col min="3" max="4" width="9.140625" style="111"/>
    <col min="244" max="244" width="8.85546875" customWidth="1"/>
    <col min="245" max="245" width="8.140625" customWidth="1"/>
    <col min="246" max="246" width="11.5703125" customWidth="1"/>
    <col min="247" max="247" width="11" customWidth="1"/>
    <col min="248" max="248" width="13" customWidth="1"/>
    <col min="249" max="249" width="12.5703125" customWidth="1"/>
    <col min="251" max="251" width="11.140625" customWidth="1"/>
    <col min="255" max="255" width="4.7109375" customWidth="1"/>
    <col min="500" max="500" width="8.85546875" customWidth="1"/>
    <col min="501" max="501" width="8.140625" customWidth="1"/>
    <col min="502" max="502" width="11.5703125" customWidth="1"/>
    <col min="503" max="503" width="11" customWidth="1"/>
    <col min="504" max="504" width="13" customWidth="1"/>
    <col min="505" max="505" width="12.5703125" customWidth="1"/>
    <col min="507" max="507" width="11.140625" customWidth="1"/>
    <col min="511" max="511" width="4.7109375" customWidth="1"/>
    <col min="756" max="756" width="8.85546875" customWidth="1"/>
    <col min="757" max="757" width="8.140625" customWidth="1"/>
    <col min="758" max="758" width="11.5703125" customWidth="1"/>
    <col min="759" max="759" width="11" customWidth="1"/>
    <col min="760" max="760" width="13" customWidth="1"/>
    <col min="761" max="761" width="12.5703125" customWidth="1"/>
    <col min="763" max="763" width="11.140625" customWidth="1"/>
    <col min="767" max="767" width="4.7109375" customWidth="1"/>
    <col min="1012" max="1012" width="8.85546875" customWidth="1"/>
    <col min="1013" max="1013" width="8.140625" customWidth="1"/>
    <col min="1014" max="1014" width="11.5703125" customWidth="1"/>
    <col min="1015" max="1015" width="11" customWidth="1"/>
    <col min="1016" max="1016" width="13" customWidth="1"/>
    <col min="1017" max="1017" width="12.5703125" customWidth="1"/>
    <col min="1019" max="1019" width="11.140625" customWidth="1"/>
    <col min="1023" max="1023" width="4.7109375" customWidth="1"/>
    <col min="1268" max="1268" width="8.85546875" customWidth="1"/>
    <col min="1269" max="1269" width="8.140625" customWidth="1"/>
    <col min="1270" max="1270" width="11.5703125" customWidth="1"/>
    <col min="1271" max="1271" width="11" customWidth="1"/>
    <col min="1272" max="1272" width="13" customWidth="1"/>
    <col min="1273" max="1273" width="12.5703125" customWidth="1"/>
    <col min="1275" max="1275" width="11.140625" customWidth="1"/>
    <col min="1279" max="1279" width="4.7109375" customWidth="1"/>
    <col min="1524" max="1524" width="8.85546875" customWidth="1"/>
    <col min="1525" max="1525" width="8.140625" customWidth="1"/>
    <col min="1526" max="1526" width="11.5703125" customWidth="1"/>
    <col min="1527" max="1527" width="11" customWidth="1"/>
    <col min="1528" max="1528" width="13" customWidth="1"/>
    <col min="1529" max="1529" width="12.5703125" customWidth="1"/>
    <col min="1531" max="1531" width="11.140625" customWidth="1"/>
    <col min="1535" max="1535" width="4.7109375" customWidth="1"/>
    <col min="1780" max="1780" width="8.85546875" customWidth="1"/>
    <col min="1781" max="1781" width="8.140625" customWidth="1"/>
    <col min="1782" max="1782" width="11.5703125" customWidth="1"/>
    <col min="1783" max="1783" width="11" customWidth="1"/>
    <col min="1784" max="1784" width="13" customWidth="1"/>
    <col min="1785" max="1785" width="12.5703125" customWidth="1"/>
    <col min="1787" max="1787" width="11.140625" customWidth="1"/>
    <col min="1791" max="1791" width="4.7109375" customWidth="1"/>
    <col min="2036" max="2036" width="8.85546875" customWidth="1"/>
    <col min="2037" max="2037" width="8.140625" customWidth="1"/>
    <col min="2038" max="2038" width="11.5703125" customWidth="1"/>
    <col min="2039" max="2039" width="11" customWidth="1"/>
    <col min="2040" max="2040" width="13" customWidth="1"/>
    <col min="2041" max="2041" width="12.5703125" customWidth="1"/>
    <col min="2043" max="2043" width="11.140625" customWidth="1"/>
    <col min="2047" max="2047" width="4.7109375" customWidth="1"/>
    <col min="2292" max="2292" width="8.85546875" customWidth="1"/>
    <col min="2293" max="2293" width="8.140625" customWidth="1"/>
    <col min="2294" max="2294" width="11.5703125" customWidth="1"/>
    <col min="2295" max="2295" width="11" customWidth="1"/>
    <col min="2296" max="2296" width="13" customWidth="1"/>
    <col min="2297" max="2297" width="12.5703125" customWidth="1"/>
    <col min="2299" max="2299" width="11.140625" customWidth="1"/>
    <col min="2303" max="2303" width="4.7109375" customWidth="1"/>
    <col min="2548" max="2548" width="8.85546875" customWidth="1"/>
    <col min="2549" max="2549" width="8.140625" customWidth="1"/>
    <col min="2550" max="2550" width="11.5703125" customWidth="1"/>
    <col min="2551" max="2551" width="11" customWidth="1"/>
    <col min="2552" max="2552" width="13" customWidth="1"/>
    <col min="2553" max="2553" width="12.5703125" customWidth="1"/>
    <col min="2555" max="2555" width="11.140625" customWidth="1"/>
    <col min="2559" max="2559" width="4.7109375" customWidth="1"/>
    <col min="2804" max="2804" width="8.85546875" customWidth="1"/>
    <col min="2805" max="2805" width="8.140625" customWidth="1"/>
    <col min="2806" max="2806" width="11.5703125" customWidth="1"/>
    <col min="2807" max="2807" width="11" customWidth="1"/>
    <col min="2808" max="2808" width="13" customWidth="1"/>
    <col min="2809" max="2809" width="12.5703125" customWidth="1"/>
    <col min="2811" max="2811" width="11.140625" customWidth="1"/>
    <col min="2815" max="2815" width="4.7109375" customWidth="1"/>
    <col min="3060" max="3060" width="8.85546875" customWidth="1"/>
    <col min="3061" max="3061" width="8.140625" customWidth="1"/>
    <col min="3062" max="3062" width="11.5703125" customWidth="1"/>
    <col min="3063" max="3063" width="11" customWidth="1"/>
    <col min="3064" max="3064" width="13" customWidth="1"/>
    <col min="3065" max="3065" width="12.5703125" customWidth="1"/>
    <col min="3067" max="3067" width="11.140625" customWidth="1"/>
    <col min="3071" max="3071" width="4.7109375" customWidth="1"/>
    <col min="3316" max="3316" width="8.85546875" customWidth="1"/>
    <col min="3317" max="3317" width="8.140625" customWidth="1"/>
    <col min="3318" max="3318" width="11.5703125" customWidth="1"/>
    <col min="3319" max="3319" width="11" customWidth="1"/>
    <col min="3320" max="3320" width="13" customWidth="1"/>
    <col min="3321" max="3321" width="12.5703125" customWidth="1"/>
    <col min="3323" max="3323" width="11.140625" customWidth="1"/>
    <col min="3327" max="3327" width="4.7109375" customWidth="1"/>
    <col min="3572" max="3572" width="8.85546875" customWidth="1"/>
    <col min="3573" max="3573" width="8.140625" customWidth="1"/>
    <col min="3574" max="3574" width="11.5703125" customWidth="1"/>
    <col min="3575" max="3575" width="11" customWidth="1"/>
    <col min="3576" max="3576" width="13" customWidth="1"/>
    <col min="3577" max="3577" width="12.5703125" customWidth="1"/>
    <col min="3579" max="3579" width="11.140625" customWidth="1"/>
    <col min="3583" max="3583" width="4.7109375" customWidth="1"/>
    <col min="3828" max="3828" width="8.85546875" customWidth="1"/>
    <col min="3829" max="3829" width="8.140625" customWidth="1"/>
    <col min="3830" max="3830" width="11.5703125" customWidth="1"/>
    <col min="3831" max="3831" width="11" customWidth="1"/>
    <col min="3832" max="3832" width="13" customWidth="1"/>
    <col min="3833" max="3833" width="12.5703125" customWidth="1"/>
    <col min="3835" max="3835" width="11.140625" customWidth="1"/>
    <col min="3839" max="3839" width="4.7109375" customWidth="1"/>
    <col min="4084" max="4084" width="8.85546875" customWidth="1"/>
    <col min="4085" max="4085" width="8.140625" customWidth="1"/>
    <col min="4086" max="4086" width="11.5703125" customWidth="1"/>
    <col min="4087" max="4087" width="11" customWidth="1"/>
    <col min="4088" max="4088" width="13" customWidth="1"/>
    <col min="4089" max="4089" width="12.5703125" customWidth="1"/>
    <col min="4091" max="4091" width="11.140625" customWidth="1"/>
    <col min="4095" max="4095" width="4.7109375" customWidth="1"/>
    <col min="4340" max="4340" width="8.85546875" customWidth="1"/>
    <col min="4341" max="4341" width="8.140625" customWidth="1"/>
    <col min="4342" max="4342" width="11.5703125" customWidth="1"/>
    <col min="4343" max="4343" width="11" customWidth="1"/>
    <col min="4344" max="4344" width="13" customWidth="1"/>
    <col min="4345" max="4345" width="12.5703125" customWidth="1"/>
    <col min="4347" max="4347" width="11.140625" customWidth="1"/>
    <col min="4351" max="4351" width="4.7109375" customWidth="1"/>
    <col min="4596" max="4596" width="8.85546875" customWidth="1"/>
    <col min="4597" max="4597" width="8.140625" customWidth="1"/>
    <col min="4598" max="4598" width="11.5703125" customWidth="1"/>
    <col min="4599" max="4599" width="11" customWidth="1"/>
    <col min="4600" max="4600" width="13" customWidth="1"/>
    <col min="4601" max="4601" width="12.5703125" customWidth="1"/>
    <col min="4603" max="4603" width="11.140625" customWidth="1"/>
    <col min="4607" max="4607" width="4.7109375" customWidth="1"/>
    <col min="4852" max="4852" width="8.85546875" customWidth="1"/>
    <col min="4853" max="4853" width="8.140625" customWidth="1"/>
    <col min="4854" max="4854" width="11.5703125" customWidth="1"/>
    <col min="4855" max="4855" width="11" customWidth="1"/>
    <col min="4856" max="4856" width="13" customWidth="1"/>
    <col min="4857" max="4857" width="12.5703125" customWidth="1"/>
    <col min="4859" max="4859" width="11.140625" customWidth="1"/>
    <col min="4863" max="4863" width="4.7109375" customWidth="1"/>
    <col min="5108" max="5108" width="8.85546875" customWidth="1"/>
    <col min="5109" max="5109" width="8.140625" customWidth="1"/>
    <col min="5110" max="5110" width="11.5703125" customWidth="1"/>
    <col min="5111" max="5111" width="11" customWidth="1"/>
    <col min="5112" max="5112" width="13" customWidth="1"/>
    <col min="5113" max="5113" width="12.5703125" customWidth="1"/>
    <col min="5115" max="5115" width="11.140625" customWidth="1"/>
    <col min="5119" max="5119" width="4.7109375" customWidth="1"/>
    <col min="5364" max="5364" width="8.85546875" customWidth="1"/>
    <col min="5365" max="5365" width="8.140625" customWidth="1"/>
    <col min="5366" max="5366" width="11.5703125" customWidth="1"/>
    <col min="5367" max="5367" width="11" customWidth="1"/>
    <col min="5368" max="5368" width="13" customWidth="1"/>
    <col min="5369" max="5369" width="12.5703125" customWidth="1"/>
    <col min="5371" max="5371" width="11.140625" customWidth="1"/>
    <col min="5375" max="5375" width="4.7109375" customWidth="1"/>
    <col min="5620" max="5620" width="8.85546875" customWidth="1"/>
    <col min="5621" max="5621" width="8.140625" customWidth="1"/>
    <col min="5622" max="5622" width="11.5703125" customWidth="1"/>
    <col min="5623" max="5623" width="11" customWidth="1"/>
    <col min="5624" max="5624" width="13" customWidth="1"/>
    <col min="5625" max="5625" width="12.5703125" customWidth="1"/>
    <col min="5627" max="5627" width="11.140625" customWidth="1"/>
    <col min="5631" max="5631" width="4.7109375" customWidth="1"/>
    <col min="5876" max="5876" width="8.85546875" customWidth="1"/>
    <col min="5877" max="5877" width="8.140625" customWidth="1"/>
    <col min="5878" max="5878" width="11.5703125" customWidth="1"/>
    <col min="5879" max="5879" width="11" customWidth="1"/>
    <col min="5880" max="5880" width="13" customWidth="1"/>
    <col min="5881" max="5881" width="12.5703125" customWidth="1"/>
    <col min="5883" max="5883" width="11.140625" customWidth="1"/>
    <col min="5887" max="5887" width="4.7109375" customWidth="1"/>
    <col min="6132" max="6132" width="8.85546875" customWidth="1"/>
    <col min="6133" max="6133" width="8.140625" customWidth="1"/>
    <col min="6134" max="6134" width="11.5703125" customWidth="1"/>
    <col min="6135" max="6135" width="11" customWidth="1"/>
    <col min="6136" max="6136" width="13" customWidth="1"/>
    <col min="6137" max="6137" width="12.5703125" customWidth="1"/>
    <col min="6139" max="6139" width="11.140625" customWidth="1"/>
    <col min="6143" max="6143" width="4.7109375" customWidth="1"/>
    <col min="6388" max="6388" width="8.85546875" customWidth="1"/>
    <col min="6389" max="6389" width="8.140625" customWidth="1"/>
    <col min="6390" max="6390" width="11.5703125" customWidth="1"/>
    <col min="6391" max="6391" width="11" customWidth="1"/>
    <col min="6392" max="6392" width="13" customWidth="1"/>
    <col min="6393" max="6393" width="12.5703125" customWidth="1"/>
    <col min="6395" max="6395" width="11.140625" customWidth="1"/>
    <col min="6399" max="6399" width="4.7109375" customWidth="1"/>
    <col min="6644" max="6644" width="8.85546875" customWidth="1"/>
    <col min="6645" max="6645" width="8.140625" customWidth="1"/>
    <col min="6646" max="6646" width="11.5703125" customWidth="1"/>
    <col min="6647" max="6647" width="11" customWidth="1"/>
    <col min="6648" max="6648" width="13" customWidth="1"/>
    <col min="6649" max="6649" width="12.5703125" customWidth="1"/>
    <col min="6651" max="6651" width="11.140625" customWidth="1"/>
    <col min="6655" max="6655" width="4.7109375" customWidth="1"/>
    <col min="6900" max="6900" width="8.85546875" customWidth="1"/>
    <col min="6901" max="6901" width="8.140625" customWidth="1"/>
    <col min="6902" max="6902" width="11.5703125" customWidth="1"/>
    <col min="6903" max="6903" width="11" customWidth="1"/>
    <col min="6904" max="6904" width="13" customWidth="1"/>
    <col min="6905" max="6905" width="12.5703125" customWidth="1"/>
    <col min="6907" max="6907" width="11.140625" customWidth="1"/>
    <col min="6911" max="6911" width="4.7109375" customWidth="1"/>
    <col min="7156" max="7156" width="8.85546875" customWidth="1"/>
    <col min="7157" max="7157" width="8.140625" customWidth="1"/>
    <col min="7158" max="7158" width="11.5703125" customWidth="1"/>
    <col min="7159" max="7159" width="11" customWidth="1"/>
    <col min="7160" max="7160" width="13" customWidth="1"/>
    <col min="7161" max="7161" width="12.5703125" customWidth="1"/>
    <col min="7163" max="7163" width="11.140625" customWidth="1"/>
    <col min="7167" max="7167" width="4.7109375" customWidth="1"/>
    <col min="7412" max="7412" width="8.85546875" customWidth="1"/>
    <col min="7413" max="7413" width="8.140625" customWidth="1"/>
    <col min="7414" max="7414" width="11.5703125" customWidth="1"/>
    <col min="7415" max="7415" width="11" customWidth="1"/>
    <col min="7416" max="7416" width="13" customWidth="1"/>
    <col min="7417" max="7417" width="12.5703125" customWidth="1"/>
    <col min="7419" max="7419" width="11.140625" customWidth="1"/>
    <col min="7423" max="7423" width="4.7109375" customWidth="1"/>
    <col min="7668" max="7668" width="8.85546875" customWidth="1"/>
    <col min="7669" max="7669" width="8.140625" customWidth="1"/>
    <col min="7670" max="7670" width="11.5703125" customWidth="1"/>
    <col min="7671" max="7671" width="11" customWidth="1"/>
    <col min="7672" max="7672" width="13" customWidth="1"/>
    <col min="7673" max="7673" width="12.5703125" customWidth="1"/>
    <col min="7675" max="7675" width="11.140625" customWidth="1"/>
    <col min="7679" max="7679" width="4.7109375" customWidth="1"/>
    <col min="7924" max="7924" width="8.85546875" customWidth="1"/>
    <col min="7925" max="7925" width="8.140625" customWidth="1"/>
    <col min="7926" max="7926" width="11.5703125" customWidth="1"/>
    <col min="7927" max="7927" width="11" customWidth="1"/>
    <col min="7928" max="7928" width="13" customWidth="1"/>
    <col min="7929" max="7929" width="12.5703125" customWidth="1"/>
    <col min="7931" max="7931" width="11.140625" customWidth="1"/>
    <col min="7935" max="7935" width="4.7109375" customWidth="1"/>
    <col min="8180" max="8180" width="8.85546875" customWidth="1"/>
    <col min="8181" max="8181" width="8.140625" customWidth="1"/>
    <col min="8182" max="8182" width="11.5703125" customWidth="1"/>
    <col min="8183" max="8183" width="11" customWidth="1"/>
    <col min="8184" max="8184" width="13" customWidth="1"/>
    <col min="8185" max="8185" width="12.5703125" customWidth="1"/>
    <col min="8187" max="8187" width="11.140625" customWidth="1"/>
    <col min="8191" max="8191" width="4.7109375" customWidth="1"/>
    <col min="8436" max="8436" width="8.85546875" customWidth="1"/>
    <col min="8437" max="8437" width="8.140625" customWidth="1"/>
    <col min="8438" max="8438" width="11.5703125" customWidth="1"/>
    <col min="8439" max="8439" width="11" customWidth="1"/>
    <col min="8440" max="8440" width="13" customWidth="1"/>
    <col min="8441" max="8441" width="12.5703125" customWidth="1"/>
    <col min="8443" max="8443" width="11.140625" customWidth="1"/>
    <col min="8447" max="8447" width="4.7109375" customWidth="1"/>
    <col min="8692" max="8692" width="8.85546875" customWidth="1"/>
    <col min="8693" max="8693" width="8.140625" customWidth="1"/>
    <col min="8694" max="8694" width="11.5703125" customWidth="1"/>
    <col min="8695" max="8695" width="11" customWidth="1"/>
    <col min="8696" max="8696" width="13" customWidth="1"/>
    <col min="8697" max="8697" width="12.5703125" customWidth="1"/>
    <col min="8699" max="8699" width="11.140625" customWidth="1"/>
    <col min="8703" max="8703" width="4.7109375" customWidth="1"/>
    <col min="8948" max="8948" width="8.85546875" customWidth="1"/>
    <col min="8949" max="8949" width="8.140625" customWidth="1"/>
    <col min="8950" max="8950" width="11.5703125" customWidth="1"/>
    <col min="8951" max="8951" width="11" customWidth="1"/>
    <col min="8952" max="8952" width="13" customWidth="1"/>
    <col min="8953" max="8953" width="12.5703125" customWidth="1"/>
    <col min="8955" max="8955" width="11.140625" customWidth="1"/>
    <col min="8959" max="8959" width="4.7109375" customWidth="1"/>
    <col min="9204" max="9204" width="8.85546875" customWidth="1"/>
    <col min="9205" max="9205" width="8.140625" customWidth="1"/>
    <col min="9206" max="9206" width="11.5703125" customWidth="1"/>
    <col min="9207" max="9207" width="11" customWidth="1"/>
    <col min="9208" max="9208" width="13" customWidth="1"/>
    <col min="9209" max="9209" width="12.5703125" customWidth="1"/>
    <col min="9211" max="9211" width="11.140625" customWidth="1"/>
    <col min="9215" max="9215" width="4.7109375" customWidth="1"/>
    <col min="9460" max="9460" width="8.85546875" customWidth="1"/>
    <col min="9461" max="9461" width="8.140625" customWidth="1"/>
    <col min="9462" max="9462" width="11.5703125" customWidth="1"/>
    <col min="9463" max="9463" width="11" customWidth="1"/>
    <col min="9464" max="9464" width="13" customWidth="1"/>
    <col min="9465" max="9465" width="12.5703125" customWidth="1"/>
    <col min="9467" max="9467" width="11.140625" customWidth="1"/>
    <col min="9471" max="9471" width="4.7109375" customWidth="1"/>
    <col min="9716" max="9716" width="8.85546875" customWidth="1"/>
    <col min="9717" max="9717" width="8.140625" customWidth="1"/>
    <col min="9718" max="9718" width="11.5703125" customWidth="1"/>
    <col min="9719" max="9719" width="11" customWidth="1"/>
    <col min="9720" max="9720" width="13" customWidth="1"/>
    <col min="9721" max="9721" width="12.5703125" customWidth="1"/>
    <col min="9723" max="9723" width="11.140625" customWidth="1"/>
    <col min="9727" max="9727" width="4.7109375" customWidth="1"/>
    <col min="9972" max="9972" width="8.85546875" customWidth="1"/>
    <col min="9973" max="9973" width="8.140625" customWidth="1"/>
    <col min="9974" max="9974" width="11.5703125" customWidth="1"/>
    <col min="9975" max="9975" width="11" customWidth="1"/>
    <col min="9976" max="9976" width="13" customWidth="1"/>
    <col min="9977" max="9977" width="12.5703125" customWidth="1"/>
    <col min="9979" max="9979" width="11.140625" customWidth="1"/>
    <col min="9983" max="9983" width="4.7109375" customWidth="1"/>
    <col min="10228" max="10228" width="8.85546875" customWidth="1"/>
    <col min="10229" max="10229" width="8.140625" customWidth="1"/>
    <col min="10230" max="10230" width="11.5703125" customWidth="1"/>
    <col min="10231" max="10231" width="11" customWidth="1"/>
    <col min="10232" max="10232" width="13" customWidth="1"/>
    <col min="10233" max="10233" width="12.5703125" customWidth="1"/>
    <col min="10235" max="10235" width="11.140625" customWidth="1"/>
    <col min="10239" max="10239" width="4.7109375" customWidth="1"/>
    <col min="10484" max="10484" width="8.85546875" customWidth="1"/>
    <col min="10485" max="10485" width="8.140625" customWidth="1"/>
    <col min="10486" max="10486" width="11.5703125" customWidth="1"/>
    <col min="10487" max="10487" width="11" customWidth="1"/>
    <col min="10488" max="10488" width="13" customWidth="1"/>
    <col min="10489" max="10489" width="12.5703125" customWidth="1"/>
    <col min="10491" max="10491" width="11.140625" customWidth="1"/>
    <col min="10495" max="10495" width="4.7109375" customWidth="1"/>
    <col min="10740" max="10740" width="8.85546875" customWidth="1"/>
    <col min="10741" max="10741" width="8.140625" customWidth="1"/>
    <col min="10742" max="10742" width="11.5703125" customWidth="1"/>
    <col min="10743" max="10743" width="11" customWidth="1"/>
    <col min="10744" max="10744" width="13" customWidth="1"/>
    <col min="10745" max="10745" width="12.5703125" customWidth="1"/>
    <col min="10747" max="10747" width="11.140625" customWidth="1"/>
    <col min="10751" max="10751" width="4.7109375" customWidth="1"/>
    <col min="10996" max="10996" width="8.85546875" customWidth="1"/>
    <col min="10997" max="10997" width="8.140625" customWidth="1"/>
    <col min="10998" max="10998" width="11.5703125" customWidth="1"/>
    <col min="10999" max="10999" width="11" customWidth="1"/>
    <col min="11000" max="11000" width="13" customWidth="1"/>
    <col min="11001" max="11001" width="12.5703125" customWidth="1"/>
    <col min="11003" max="11003" width="11.140625" customWidth="1"/>
    <col min="11007" max="11007" width="4.7109375" customWidth="1"/>
    <col min="11252" max="11252" width="8.85546875" customWidth="1"/>
    <col min="11253" max="11253" width="8.140625" customWidth="1"/>
    <col min="11254" max="11254" width="11.5703125" customWidth="1"/>
    <col min="11255" max="11255" width="11" customWidth="1"/>
    <col min="11256" max="11256" width="13" customWidth="1"/>
    <col min="11257" max="11257" width="12.5703125" customWidth="1"/>
    <col min="11259" max="11259" width="11.140625" customWidth="1"/>
    <col min="11263" max="11263" width="4.7109375" customWidth="1"/>
    <col min="11508" max="11508" width="8.85546875" customWidth="1"/>
    <col min="11509" max="11509" width="8.140625" customWidth="1"/>
    <col min="11510" max="11510" width="11.5703125" customWidth="1"/>
    <col min="11511" max="11511" width="11" customWidth="1"/>
    <col min="11512" max="11512" width="13" customWidth="1"/>
    <col min="11513" max="11513" width="12.5703125" customWidth="1"/>
    <col min="11515" max="11515" width="11.140625" customWidth="1"/>
    <col min="11519" max="11519" width="4.7109375" customWidth="1"/>
    <col min="11764" max="11764" width="8.85546875" customWidth="1"/>
    <col min="11765" max="11765" width="8.140625" customWidth="1"/>
    <col min="11766" max="11766" width="11.5703125" customWidth="1"/>
    <col min="11767" max="11767" width="11" customWidth="1"/>
    <col min="11768" max="11768" width="13" customWidth="1"/>
    <col min="11769" max="11769" width="12.5703125" customWidth="1"/>
    <col min="11771" max="11771" width="11.140625" customWidth="1"/>
    <col min="11775" max="11775" width="4.7109375" customWidth="1"/>
    <col min="12020" max="12020" width="8.85546875" customWidth="1"/>
    <col min="12021" max="12021" width="8.140625" customWidth="1"/>
    <col min="12022" max="12022" width="11.5703125" customWidth="1"/>
    <col min="12023" max="12023" width="11" customWidth="1"/>
    <col min="12024" max="12024" width="13" customWidth="1"/>
    <col min="12025" max="12025" width="12.5703125" customWidth="1"/>
    <col min="12027" max="12027" width="11.140625" customWidth="1"/>
    <col min="12031" max="12031" width="4.7109375" customWidth="1"/>
    <col min="12276" max="12276" width="8.85546875" customWidth="1"/>
    <col min="12277" max="12277" width="8.140625" customWidth="1"/>
    <col min="12278" max="12278" width="11.5703125" customWidth="1"/>
    <col min="12279" max="12279" width="11" customWidth="1"/>
    <col min="12280" max="12280" width="13" customWidth="1"/>
    <col min="12281" max="12281" width="12.5703125" customWidth="1"/>
    <col min="12283" max="12283" width="11.140625" customWidth="1"/>
    <col min="12287" max="12287" width="4.7109375" customWidth="1"/>
    <col min="12532" max="12532" width="8.85546875" customWidth="1"/>
    <col min="12533" max="12533" width="8.140625" customWidth="1"/>
    <col min="12534" max="12534" width="11.5703125" customWidth="1"/>
    <col min="12535" max="12535" width="11" customWidth="1"/>
    <col min="12536" max="12536" width="13" customWidth="1"/>
    <col min="12537" max="12537" width="12.5703125" customWidth="1"/>
    <col min="12539" max="12539" width="11.140625" customWidth="1"/>
    <col min="12543" max="12543" width="4.7109375" customWidth="1"/>
    <col min="12788" max="12788" width="8.85546875" customWidth="1"/>
    <col min="12789" max="12789" width="8.140625" customWidth="1"/>
    <col min="12790" max="12790" width="11.5703125" customWidth="1"/>
    <col min="12791" max="12791" width="11" customWidth="1"/>
    <col min="12792" max="12792" width="13" customWidth="1"/>
    <col min="12793" max="12793" width="12.5703125" customWidth="1"/>
    <col min="12795" max="12795" width="11.140625" customWidth="1"/>
    <col min="12799" max="12799" width="4.7109375" customWidth="1"/>
    <col min="13044" max="13044" width="8.85546875" customWidth="1"/>
    <col min="13045" max="13045" width="8.140625" customWidth="1"/>
    <col min="13046" max="13046" width="11.5703125" customWidth="1"/>
    <col min="13047" max="13047" width="11" customWidth="1"/>
    <col min="13048" max="13048" width="13" customWidth="1"/>
    <col min="13049" max="13049" width="12.5703125" customWidth="1"/>
    <col min="13051" max="13051" width="11.140625" customWidth="1"/>
    <col min="13055" max="13055" width="4.7109375" customWidth="1"/>
    <col min="13300" max="13300" width="8.85546875" customWidth="1"/>
    <col min="13301" max="13301" width="8.140625" customWidth="1"/>
    <col min="13302" max="13302" width="11.5703125" customWidth="1"/>
    <col min="13303" max="13303" width="11" customWidth="1"/>
    <col min="13304" max="13304" width="13" customWidth="1"/>
    <col min="13305" max="13305" width="12.5703125" customWidth="1"/>
    <col min="13307" max="13307" width="11.140625" customWidth="1"/>
    <col min="13311" max="13311" width="4.7109375" customWidth="1"/>
    <col min="13556" max="13556" width="8.85546875" customWidth="1"/>
    <col min="13557" max="13557" width="8.140625" customWidth="1"/>
    <col min="13558" max="13558" width="11.5703125" customWidth="1"/>
    <col min="13559" max="13559" width="11" customWidth="1"/>
    <col min="13560" max="13560" width="13" customWidth="1"/>
    <col min="13561" max="13561" width="12.5703125" customWidth="1"/>
    <col min="13563" max="13563" width="11.140625" customWidth="1"/>
    <col min="13567" max="13567" width="4.7109375" customWidth="1"/>
    <col min="13812" max="13812" width="8.85546875" customWidth="1"/>
    <col min="13813" max="13813" width="8.140625" customWidth="1"/>
    <col min="13814" max="13814" width="11.5703125" customWidth="1"/>
    <col min="13815" max="13815" width="11" customWidth="1"/>
    <col min="13816" max="13816" width="13" customWidth="1"/>
    <col min="13817" max="13817" width="12.5703125" customWidth="1"/>
    <col min="13819" max="13819" width="11.140625" customWidth="1"/>
    <col min="13823" max="13823" width="4.7109375" customWidth="1"/>
    <col min="14068" max="14068" width="8.85546875" customWidth="1"/>
    <col min="14069" max="14069" width="8.140625" customWidth="1"/>
    <col min="14070" max="14070" width="11.5703125" customWidth="1"/>
    <col min="14071" max="14071" width="11" customWidth="1"/>
    <col min="14072" max="14072" width="13" customWidth="1"/>
    <col min="14073" max="14073" width="12.5703125" customWidth="1"/>
    <col min="14075" max="14075" width="11.140625" customWidth="1"/>
    <col min="14079" max="14079" width="4.7109375" customWidth="1"/>
    <col min="14324" max="14324" width="8.85546875" customWidth="1"/>
    <col min="14325" max="14325" width="8.140625" customWidth="1"/>
    <col min="14326" max="14326" width="11.5703125" customWidth="1"/>
    <col min="14327" max="14327" width="11" customWidth="1"/>
    <col min="14328" max="14328" width="13" customWidth="1"/>
    <col min="14329" max="14329" width="12.5703125" customWidth="1"/>
    <col min="14331" max="14331" width="11.140625" customWidth="1"/>
    <col min="14335" max="14335" width="4.7109375" customWidth="1"/>
    <col min="14580" max="14580" width="8.85546875" customWidth="1"/>
    <col min="14581" max="14581" width="8.140625" customWidth="1"/>
    <col min="14582" max="14582" width="11.5703125" customWidth="1"/>
    <col min="14583" max="14583" width="11" customWidth="1"/>
    <col min="14584" max="14584" width="13" customWidth="1"/>
    <col min="14585" max="14585" width="12.5703125" customWidth="1"/>
    <col min="14587" max="14587" width="11.140625" customWidth="1"/>
    <col min="14591" max="14591" width="4.7109375" customWidth="1"/>
    <col min="14836" max="14836" width="8.85546875" customWidth="1"/>
    <col min="14837" max="14837" width="8.140625" customWidth="1"/>
    <col min="14838" max="14838" width="11.5703125" customWidth="1"/>
    <col min="14839" max="14839" width="11" customWidth="1"/>
    <col min="14840" max="14840" width="13" customWidth="1"/>
    <col min="14841" max="14841" width="12.5703125" customWidth="1"/>
    <col min="14843" max="14843" width="11.140625" customWidth="1"/>
    <col min="14847" max="14847" width="4.7109375" customWidth="1"/>
    <col min="15092" max="15092" width="8.85546875" customWidth="1"/>
    <col min="15093" max="15093" width="8.140625" customWidth="1"/>
    <col min="15094" max="15094" width="11.5703125" customWidth="1"/>
    <col min="15095" max="15095" width="11" customWidth="1"/>
    <col min="15096" max="15096" width="13" customWidth="1"/>
    <col min="15097" max="15097" width="12.5703125" customWidth="1"/>
    <col min="15099" max="15099" width="11.140625" customWidth="1"/>
    <col min="15103" max="15103" width="4.7109375" customWidth="1"/>
    <col min="15348" max="15348" width="8.85546875" customWidth="1"/>
    <col min="15349" max="15349" width="8.140625" customWidth="1"/>
    <col min="15350" max="15350" width="11.5703125" customWidth="1"/>
    <col min="15351" max="15351" width="11" customWidth="1"/>
    <col min="15352" max="15352" width="13" customWidth="1"/>
    <col min="15353" max="15353" width="12.5703125" customWidth="1"/>
    <col min="15355" max="15355" width="11.140625" customWidth="1"/>
    <col min="15359" max="15359" width="4.7109375" customWidth="1"/>
    <col min="15604" max="15604" width="8.85546875" customWidth="1"/>
    <col min="15605" max="15605" width="8.140625" customWidth="1"/>
    <col min="15606" max="15606" width="11.5703125" customWidth="1"/>
    <col min="15607" max="15607" width="11" customWidth="1"/>
    <col min="15608" max="15608" width="13" customWidth="1"/>
    <col min="15609" max="15609" width="12.5703125" customWidth="1"/>
    <col min="15611" max="15611" width="11.140625" customWidth="1"/>
    <col min="15615" max="15615" width="4.7109375" customWidth="1"/>
    <col min="15860" max="15860" width="8.85546875" customWidth="1"/>
    <col min="15861" max="15861" width="8.140625" customWidth="1"/>
    <col min="15862" max="15862" width="11.5703125" customWidth="1"/>
    <col min="15863" max="15863" width="11" customWidth="1"/>
    <col min="15864" max="15864" width="13" customWidth="1"/>
    <col min="15865" max="15865" width="12.5703125" customWidth="1"/>
    <col min="15867" max="15867" width="11.140625" customWidth="1"/>
    <col min="15871" max="15871" width="4.7109375" customWidth="1"/>
    <col min="16116" max="16116" width="8.85546875" customWidth="1"/>
    <col min="16117" max="16117" width="8.140625" customWidth="1"/>
    <col min="16118" max="16118" width="11.5703125" customWidth="1"/>
    <col min="16119" max="16119" width="11" customWidth="1"/>
    <col min="16120" max="16120" width="13" customWidth="1"/>
    <col min="16121" max="16121" width="12.5703125" customWidth="1"/>
    <col min="16123" max="16123" width="11.140625" customWidth="1"/>
    <col min="16127" max="16127" width="4.7109375" customWidth="1"/>
  </cols>
  <sheetData>
    <row r="2" spans="2:18" x14ac:dyDescent="0.25">
      <c r="C2" s="111" t="s">
        <v>69</v>
      </c>
      <c r="D2" s="111" t="s">
        <v>70</v>
      </c>
      <c r="Q2" s="112" t="s">
        <v>69</v>
      </c>
      <c r="R2" s="112" t="s">
        <v>70</v>
      </c>
    </row>
    <row r="3" spans="2:18" x14ac:dyDescent="0.25">
      <c r="B3" s="96" t="s">
        <v>126</v>
      </c>
      <c r="C3" s="111">
        <v>9.6109163110979674E-3</v>
      </c>
      <c r="D3" s="111">
        <v>8.5287846481876331E-3</v>
      </c>
      <c r="P3" s="96" t="s">
        <v>126</v>
      </c>
      <c r="Q3" s="111">
        <v>2.3721008829369269E-2</v>
      </c>
      <c r="R3" s="111">
        <v>1.9387598092014156E-2</v>
      </c>
    </row>
    <row r="4" spans="2:18" x14ac:dyDescent="0.25">
      <c r="B4" s="96" t="s">
        <v>127</v>
      </c>
      <c r="C4" s="111">
        <v>3.0634329190744998E-2</v>
      </c>
      <c r="D4" s="111">
        <v>3.2703931031251465E-2</v>
      </c>
      <c r="P4" s="96" t="s">
        <v>127</v>
      </c>
      <c r="Q4" s="111">
        <v>2.7845333452330485E-2</v>
      </c>
      <c r="R4" s="111">
        <v>2.5019912851988943E-2</v>
      </c>
    </row>
    <row r="5" spans="2:18" x14ac:dyDescent="0.25">
      <c r="B5" s="96" t="s">
        <v>128</v>
      </c>
      <c r="C5" s="111">
        <v>7.0949540943849143E-2</v>
      </c>
      <c r="D5" s="111">
        <v>8.7047623974959257E-2</v>
      </c>
      <c r="P5" s="96" t="s">
        <v>128</v>
      </c>
      <c r="Q5" s="111">
        <v>3.9892103244326758E-2</v>
      </c>
      <c r="R5" s="111">
        <v>3.3189331815712549E-2</v>
      </c>
    </row>
    <row r="6" spans="2:18" x14ac:dyDescent="0.25">
      <c r="B6" s="96" t="s">
        <v>129</v>
      </c>
      <c r="C6" s="111">
        <v>0.10770290080405136</v>
      </c>
      <c r="D6" s="111">
        <v>0.13584503368339873</v>
      </c>
      <c r="P6" s="96" t="s">
        <v>129</v>
      </c>
      <c r="Q6" s="111">
        <v>7.1920394473812807E-2</v>
      </c>
      <c r="R6" s="111">
        <v>6.8546283484927528E-2</v>
      </c>
    </row>
    <row r="7" spans="2:18" x14ac:dyDescent="0.25">
      <c r="B7" s="96" t="s">
        <v>114</v>
      </c>
      <c r="C7" s="111">
        <v>0.12985299272179954</v>
      </c>
      <c r="D7" s="111">
        <v>0.13492402751330976</v>
      </c>
      <c r="P7" s="96" t="s">
        <v>114</v>
      </c>
      <c r="Q7" s="111">
        <v>9.3915589369291355E-2</v>
      </c>
      <c r="R7" s="111">
        <v>9.8939105428826793E-2</v>
      </c>
    </row>
    <row r="8" spans="2:18" x14ac:dyDescent="0.25">
      <c r="B8" s="96" t="s">
        <v>115</v>
      </c>
      <c r="C8" s="111">
        <v>0.17717235694763786</v>
      </c>
      <c r="D8" s="111">
        <v>0.18059845369951408</v>
      </c>
      <c r="P8" s="96" t="s">
        <v>115</v>
      </c>
      <c r="Q8" s="111">
        <v>0.12823738666435297</v>
      </c>
      <c r="R8" s="111">
        <v>0.13696366390588421</v>
      </c>
    </row>
    <row r="9" spans="2:18" x14ac:dyDescent="0.25">
      <c r="B9" s="96" t="s">
        <v>116</v>
      </c>
      <c r="C9" s="111">
        <v>0.21315102438160979</v>
      </c>
      <c r="D9" s="111">
        <v>0.21727239459948769</v>
      </c>
      <c r="P9" s="96" t="s">
        <v>116</v>
      </c>
      <c r="Q9" s="111">
        <v>0.17129076507810079</v>
      </c>
      <c r="R9" s="111">
        <v>0.17459216887194007</v>
      </c>
    </row>
    <row r="10" spans="2:18" x14ac:dyDescent="0.25">
      <c r="B10" s="96" t="s">
        <v>117</v>
      </c>
      <c r="C10" s="111">
        <v>0.24042919323818202</v>
      </c>
      <c r="D10" s="111">
        <v>0.26474002253251855</v>
      </c>
      <c r="P10" s="96" t="s">
        <v>117</v>
      </c>
      <c r="Q10" s="111">
        <v>0.23083308027128252</v>
      </c>
      <c r="R10" s="111">
        <v>0.21921409306612952</v>
      </c>
    </row>
    <row r="11" spans="2:18" x14ac:dyDescent="0.25">
      <c r="B11" s="96" t="s">
        <v>118</v>
      </c>
      <c r="C11" s="111">
        <v>0.26755474776132637</v>
      </c>
      <c r="D11" s="111">
        <v>0.31879792425063896</v>
      </c>
      <c r="P11" s="96" t="s">
        <v>118</v>
      </c>
      <c r="Q11" s="111">
        <v>0.31793598723291072</v>
      </c>
      <c r="R11" s="113">
        <v>0.30262954070172721</v>
      </c>
    </row>
    <row r="12" spans="2:18" x14ac:dyDescent="0.25">
      <c r="B12" s="96" t="s">
        <v>119</v>
      </c>
      <c r="C12" s="111">
        <v>0.28980390285796076</v>
      </c>
      <c r="D12" s="111">
        <v>0.37495526221604664</v>
      </c>
      <c r="P12" s="96" t="s">
        <v>119</v>
      </c>
      <c r="Q12" s="111">
        <v>0.41593110358318625</v>
      </c>
      <c r="R12" s="113">
        <v>0.42009305459062296</v>
      </c>
    </row>
    <row r="13" spans="2:18" x14ac:dyDescent="0.25">
      <c r="B13" s="96" t="s">
        <v>120</v>
      </c>
      <c r="C13" s="111">
        <v>0.31936823018561816</v>
      </c>
      <c r="D13" s="111">
        <v>0.43181286549707604</v>
      </c>
      <c r="P13" s="96" t="s">
        <v>120</v>
      </c>
      <c r="Q13" s="111">
        <v>0.54342224555041274</v>
      </c>
      <c r="R13" s="113">
        <v>0.55498139287612969</v>
      </c>
    </row>
    <row r="14" spans="2:18" x14ac:dyDescent="0.25">
      <c r="B14" s="96" t="s">
        <v>121</v>
      </c>
      <c r="C14" s="111">
        <v>0.35039323022494201</v>
      </c>
      <c r="D14" s="111">
        <v>0.45939013379299021</v>
      </c>
      <c r="P14" s="96" t="s">
        <v>121</v>
      </c>
      <c r="Q14" s="111">
        <v>0.65634785934549278</v>
      </c>
      <c r="R14" s="113">
        <v>0.68226216859558397</v>
      </c>
    </row>
    <row r="15" spans="2:18" x14ac:dyDescent="0.25">
      <c r="B15" s="96" t="s">
        <v>122</v>
      </c>
      <c r="C15" s="111">
        <v>0.33561156979605228</v>
      </c>
      <c r="D15" s="111">
        <v>0.4382478291587848</v>
      </c>
      <c r="P15" s="96" t="s">
        <v>122</v>
      </c>
      <c r="Q15" s="111">
        <v>0.75148996664661816</v>
      </c>
      <c r="R15" s="113">
        <v>0.78483032112496298</v>
      </c>
    </row>
    <row r="16" spans="2:18" x14ac:dyDescent="0.25">
      <c r="B16" s="96" t="s">
        <v>130</v>
      </c>
      <c r="C16" s="111">
        <v>0.3375412782677758</v>
      </c>
      <c r="D16" s="111">
        <v>0.47870840845762991</v>
      </c>
      <c r="P16" s="96" t="s">
        <v>130</v>
      </c>
      <c r="Q16" s="111">
        <v>0.83409271412448271</v>
      </c>
      <c r="R16" s="111">
        <v>0.87280773643664977</v>
      </c>
    </row>
    <row r="17" spans="2:18" x14ac:dyDescent="0.25">
      <c r="B17" s="96" t="s">
        <v>131</v>
      </c>
      <c r="C17" s="111">
        <v>0.35653083916541306</v>
      </c>
      <c r="D17" s="111">
        <v>0.51619207146845336</v>
      </c>
      <c r="P17" s="96" t="s">
        <v>131</v>
      </c>
      <c r="Q17" s="111">
        <v>0.87526980181830072</v>
      </c>
      <c r="R17" s="111">
        <v>0.92592592592592593</v>
      </c>
    </row>
    <row r="18" spans="2:18" x14ac:dyDescent="0.25">
      <c r="B18" s="96" t="s">
        <v>132</v>
      </c>
      <c r="C18" s="111">
        <v>0.38692402097511996</v>
      </c>
      <c r="D18" s="111">
        <v>0.54599986050080207</v>
      </c>
      <c r="P18" s="96" t="s">
        <v>132</v>
      </c>
      <c r="Q18" s="111">
        <v>0.90951690282271558</v>
      </c>
      <c r="R18" s="111">
        <v>0.95445351189230665</v>
      </c>
    </row>
    <row r="19" spans="2:18" x14ac:dyDescent="0.25">
      <c r="B19" s="96" t="s">
        <v>133</v>
      </c>
      <c r="C19" s="111">
        <v>0.375</v>
      </c>
      <c r="D19" s="111">
        <v>0.48598979013045945</v>
      </c>
      <c r="P19" s="96" t="s">
        <v>133</v>
      </c>
      <c r="Q19" s="111">
        <v>0.91908459337964854</v>
      </c>
      <c r="R19" s="111">
        <v>0.95984117980714689</v>
      </c>
    </row>
    <row r="20" spans="2:18" ht="17.25" customHeight="1" x14ac:dyDescent="0.25">
      <c r="B20" s="166" t="s">
        <v>173</v>
      </c>
    </row>
    <row r="21" spans="2:18" ht="16.5" customHeight="1" x14ac:dyDescent="0.25">
      <c r="B21" s="157"/>
      <c r="P21" s="166" t="s">
        <v>173</v>
      </c>
      <c r="Q21" s="111"/>
      <c r="R21" s="111"/>
    </row>
    <row r="22" spans="2:18" x14ac:dyDescent="0.25">
      <c r="C22" s="111" t="s">
        <v>69</v>
      </c>
      <c r="D22" s="111" t="s">
        <v>70</v>
      </c>
    </row>
    <row r="23" spans="2:18" x14ac:dyDescent="0.25">
      <c r="B23" s="96" t="s">
        <v>126</v>
      </c>
      <c r="C23" s="111">
        <v>4.1823328123019726E-2</v>
      </c>
      <c r="D23" s="111">
        <v>3.7060646692897811E-2</v>
      </c>
    </row>
    <row r="24" spans="2:18" x14ac:dyDescent="0.25">
      <c r="B24" s="96" t="s">
        <v>127</v>
      </c>
      <c r="C24" s="111">
        <v>7.3205560141904102E-2</v>
      </c>
      <c r="D24" s="111">
        <v>5.8754626809726845E-2</v>
      </c>
    </row>
    <row r="25" spans="2:18" x14ac:dyDescent="0.25">
      <c r="B25" s="96" t="s">
        <v>128</v>
      </c>
      <c r="C25" s="111">
        <v>6.6742557351085155E-2</v>
      </c>
      <c r="D25" s="111">
        <v>6.1851669814005222E-2</v>
      </c>
    </row>
    <row r="26" spans="2:18" x14ac:dyDescent="0.25">
      <c r="B26" s="96" t="s">
        <v>129</v>
      </c>
      <c r="C26" s="111">
        <v>5.988183554706588E-2</v>
      </c>
      <c r="D26" s="111">
        <v>6.4259305464195796E-2</v>
      </c>
    </row>
    <row r="27" spans="2:18" x14ac:dyDescent="0.25">
      <c r="B27" s="96" t="s">
        <v>114</v>
      </c>
      <c r="C27" s="111">
        <v>4.7957774066514094E-2</v>
      </c>
      <c r="D27" s="111">
        <v>4.0900788870322155E-2</v>
      </c>
    </row>
    <row r="28" spans="2:18" x14ac:dyDescent="0.25">
      <c r="B28" s="96" t="s">
        <v>115</v>
      </c>
      <c r="C28" s="111">
        <v>5.4422801613812848E-2</v>
      </c>
      <c r="D28" s="111">
        <v>4.2001927957348861E-2</v>
      </c>
    </row>
    <row r="29" spans="2:18" x14ac:dyDescent="0.25">
      <c r="B29" s="96" t="s">
        <v>116</v>
      </c>
      <c r="C29" s="111">
        <v>5.9869905748041949E-2</v>
      </c>
      <c r="D29" s="111">
        <v>5.2502840854374913E-2</v>
      </c>
    </row>
    <row r="30" spans="2:18" x14ac:dyDescent="0.25">
      <c r="B30" s="96" t="s">
        <v>117</v>
      </c>
      <c r="C30" s="111">
        <v>7.4541957688025101E-2</v>
      </c>
      <c r="D30" s="111">
        <v>7.2582021781434566E-2</v>
      </c>
    </row>
    <row r="31" spans="2:18" x14ac:dyDescent="0.25">
      <c r="B31" s="96" t="s">
        <v>118</v>
      </c>
      <c r="C31" s="111">
        <v>9.1519638265803713E-2</v>
      </c>
      <c r="D31" s="111">
        <v>9.9721167996282237E-2</v>
      </c>
    </row>
    <row r="32" spans="2:18" x14ac:dyDescent="0.25">
      <c r="B32" s="96" t="s">
        <v>119</v>
      </c>
      <c r="C32" s="111">
        <v>0.11224295052244859</v>
      </c>
      <c r="D32" s="111">
        <v>0.14642413524495251</v>
      </c>
    </row>
    <row r="33" spans="1:4" x14ac:dyDescent="0.25">
      <c r="B33" s="96" t="s">
        <v>120</v>
      </c>
      <c r="C33" s="111">
        <v>0.13720952426396907</v>
      </c>
      <c r="D33" s="111">
        <v>0.20740031897926633</v>
      </c>
    </row>
    <row r="34" spans="1:4" x14ac:dyDescent="0.25">
      <c r="B34" s="96" t="s">
        <v>121</v>
      </c>
      <c r="C34" s="111">
        <v>0.17086988740946144</v>
      </c>
      <c r="D34" s="111">
        <v>0.2509234178773701</v>
      </c>
    </row>
    <row r="35" spans="1:4" x14ac:dyDescent="0.25">
      <c r="B35" s="96" t="s">
        <v>122</v>
      </c>
      <c r="C35" s="111">
        <v>0.17589808081360381</v>
      </c>
      <c r="D35" s="111">
        <v>0.26804476149235362</v>
      </c>
    </row>
    <row r="36" spans="1:4" x14ac:dyDescent="0.25">
      <c r="B36" s="96" t="s">
        <v>130</v>
      </c>
      <c r="C36" s="111">
        <v>0.19683986122141872</v>
      </c>
      <c r="D36" s="111">
        <v>0.32017702016062938</v>
      </c>
    </row>
    <row r="37" spans="1:4" x14ac:dyDescent="0.25">
      <c r="B37" s="96" t="s">
        <v>131</v>
      </c>
      <c r="C37" s="111">
        <v>0.22140100726012166</v>
      </c>
      <c r="D37" s="111">
        <v>0.36529871580122836</v>
      </c>
    </row>
    <row r="38" spans="1:4" x14ac:dyDescent="0.25">
      <c r="B38" s="96" t="s">
        <v>132</v>
      </c>
      <c r="C38" s="111">
        <v>0.24534196139685374</v>
      </c>
      <c r="D38" s="111">
        <v>0.396038222780219</v>
      </c>
    </row>
    <row r="39" spans="1:4" x14ac:dyDescent="0.25">
      <c r="A39" s="111"/>
      <c r="B39" s="96" t="s">
        <v>133</v>
      </c>
      <c r="C39" s="111">
        <v>0.252</v>
      </c>
      <c r="D39" s="111">
        <v>0.3568916619398752</v>
      </c>
    </row>
    <row r="41" spans="1:4" x14ac:dyDescent="0.25">
      <c r="B41" s="157" t="s">
        <v>173</v>
      </c>
    </row>
    <row r="59" spans="1:1" x14ac:dyDescent="0.25">
      <c r="A59" s="111"/>
    </row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6"/>
  <sheetViews>
    <sheetView zoomScaleNormal="100" workbookViewId="0">
      <selection activeCell="G28" sqref="G28"/>
    </sheetView>
  </sheetViews>
  <sheetFormatPr defaultRowHeight="16.5" x14ac:dyDescent="0.3"/>
  <cols>
    <col min="1" max="1" width="3.7109375" style="114" customWidth="1"/>
    <col min="2" max="2" width="36.7109375" style="114" customWidth="1"/>
    <col min="3" max="6" width="7.85546875" style="114" customWidth="1"/>
    <col min="7" max="243" width="9.140625" style="114"/>
    <col min="244" max="244" width="3.7109375" style="114" customWidth="1"/>
    <col min="245" max="245" width="29.42578125" style="114" customWidth="1"/>
    <col min="246" max="247" width="7.85546875" style="114" customWidth="1"/>
    <col min="248" max="249" width="9.85546875" style="114" customWidth="1"/>
    <col min="250" max="256" width="5.85546875" style="114" customWidth="1"/>
    <col min="257" max="258" width="9" style="114" customWidth="1"/>
    <col min="259" max="260" width="10" style="114" customWidth="1"/>
    <col min="261" max="261" width="9" style="114" customWidth="1"/>
    <col min="262" max="262" width="7.5703125" style="114" customWidth="1"/>
    <col min="263" max="499" width="9.140625" style="114"/>
    <col min="500" max="500" width="3.7109375" style="114" customWidth="1"/>
    <col min="501" max="501" width="29.42578125" style="114" customWidth="1"/>
    <col min="502" max="503" width="7.85546875" style="114" customWidth="1"/>
    <col min="504" max="505" width="9.85546875" style="114" customWidth="1"/>
    <col min="506" max="512" width="5.85546875" style="114" customWidth="1"/>
    <col min="513" max="514" width="9" style="114" customWidth="1"/>
    <col min="515" max="516" width="10" style="114" customWidth="1"/>
    <col min="517" max="517" width="9" style="114" customWidth="1"/>
    <col min="518" max="518" width="7.5703125" style="114" customWidth="1"/>
    <col min="519" max="755" width="9.140625" style="114"/>
    <col min="756" max="756" width="3.7109375" style="114" customWidth="1"/>
    <col min="757" max="757" width="29.42578125" style="114" customWidth="1"/>
    <col min="758" max="759" width="7.85546875" style="114" customWidth="1"/>
    <col min="760" max="761" width="9.85546875" style="114" customWidth="1"/>
    <col min="762" max="768" width="5.85546875" style="114" customWidth="1"/>
    <col min="769" max="770" width="9" style="114" customWidth="1"/>
    <col min="771" max="772" width="10" style="114" customWidth="1"/>
    <col min="773" max="773" width="9" style="114" customWidth="1"/>
    <col min="774" max="774" width="7.5703125" style="114" customWidth="1"/>
    <col min="775" max="1011" width="9.140625" style="114"/>
    <col min="1012" max="1012" width="3.7109375" style="114" customWidth="1"/>
    <col min="1013" max="1013" width="29.42578125" style="114" customWidth="1"/>
    <col min="1014" max="1015" width="7.85546875" style="114" customWidth="1"/>
    <col min="1016" max="1017" width="9.85546875" style="114" customWidth="1"/>
    <col min="1018" max="1024" width="5.85546875" style="114" customWidth="1"/>
    <col min="1025" max="1026" width="9" style="114" customWidth="1"/>
    <col min="1027" max="1028" width="10" style="114" customWidth="1"/>
    <col min="1029" max="1029" width="9" style="114" customWidth="1"/>
    <col min="1030" max="1030" width="7.5703125" style="114" customWidth="1"/>
    <col min="1031" max="1267" width="9.140625" style="114"/>
    <col min="1268" max="1268" width="3.7109375" style="114" customWidth="1"/>
    <col min="1269" max="1269" width="29.42578125" style="114" customWidth="1"/>
    <col min="1270" max="1271" width="7.85546875" style="114" customWidth="1"/>
    <col min="1272" max="1273" width="9.85546875" style="114" customWidth="1"/>
    <col min="1274" max="1280" width="5.85546875" style="114" customWidth="1"/>
    <col min="1281" max="1282" width="9" style="114" customWidth="1"/>
    <col min="1283" max="1284" width="10" style="114" customWidth="1"/>
    <col min="1285" max="1285" width="9" style="114" customWidth="1"/>
    <col min="1286" max="1286" width="7.5703125" style="114" customWidth="1"/>
    <col min="1287" max="1523" width="9.140625" style="114"/>
    <col min="1524" max="1524" width="3.7109375" style="114" customWidth="1"/>
    <col min="1525" max="1525" width="29.42578125" style="114" customWidth="1"/>
    <col min="1526" max="1527" width="7.85546875" style="114" customWidth="1"/>
    <col min="1528" max="1529" width="9.85546875" style="114" customWidth="1"/>
    <col min="1530" max="1536" width="5.85546875" style="114" customWidth="1"/>
    <col min="1537" max="1538" width="9" style="114" customWidth="1"/>
    <col min="1539" max="1540" width="10" style="114" customWidth="1"/>
    <col min="1541" max="1541" width="9" style="114" customWidth="1"/>
    <col min="1542" max="1542" width="7.5703125" style="114" customWidth="1"/>
    <col min="1543" max="1779" width="9.140625" style="114"/>
    <col min="1780" max="1780" width="3.7109375" style="114" customWidth="1"/>
    <col min="1781" max="1781" width="29.42578125" style="114" customWidth="1"/>
    <col min="1782" max="1783" width="7.85546875" style="114" customWidth="1"/>
    <col min="1784" max="1785" width="9.85546875" style="114" customWidth="1"/>
    <col min="1786" max="1792" width="5.85546875" style="114" customWidth="1"/>
    <col min="1793" max="1794" width="9" style="114" customWidth="1"/>
    <col min="1795" max="1796" width="10" style="114" customWidth="1"/>
    <col min="1797" max="1797" width="9" style="114" customWidth="1"/>
    <col min="1798" max="1798" width="7.5703125" style="114" customWidth="1"/>
    <col min="1799" max="2035" width="9.140625" style="114"/>
    <col min="2036" max="2036" width="3.7109375" style="114" customWidth="1"/>
    <col min="2037" max="2037" width="29.42578125" style="114" customWidth="1"/>
    <col min="2038" max="2039" width="7.85546875" style="114" customWidth="1"/>
    <col min="2040" max="2041" width="9.85546875" style="114" customWidth="1"/>
    <col min="2042" max="2048" width="5.85546875" style="114" customWidth="1"/>
    <col min="2049" max="2050" width="9" style="114" customWidth="1"/>
    <col min="2051" max="2052" width="10" style="114" customWidth="1"/>
    <col min="2053" max="2053" width="9" style="114" customWidth="1"/>
    <col min="2054" max="2054" width="7.5703125" style="114" customWidth="1"/>
    <col min="2055" max="2291" width="9.140625" style="114"/>
    <col min="2292" max="2292" width="3.7109375" style="114" customWidth="1"/>
    <col min="2293" max="2293" width="29.42578125" style="114" customWidth="1"/>
    <col min="2294" max="2295" width="7.85546875" style="114" customWidth="1"/>
    <col min="2296" max="2297" width="9.85546875" style="114" customWidth="1"/>
    <col min="2298" max="2304" width="5.85546875" style="114" customWidth="1"/>
    <col min="2305" max="2306" width="9" style="114" customWidth="1"/>
    <col min="2307" max="2308" width="10" style="114" customWidth="1"/>
    <col min="2309" max="2309" width="9" style="114" customWidth="1"/>
    <col min="2310" max="2310" width="7.5703125" style="114" customWidth="1"/>
    <col min="2311" max="2547" width="9.140625" style="114"/>
    <col min="2548" max="2548" width="3.7109375" style="114" customWidth="1"/>
    <col min="2549" max="2549" width="29.42578125" style="114" customWidth="1"/>
    <col min="2550" max="2551" width="7.85546875" style="114" customWidth="1"/>
    <col min="2552" max="2553" width="9.85546875" style="114" customWidth="1"/>
    <col min="2554" max="2560" width="5.85546875" style="114" customWidth="1"/>
    <col min="2561" max="2562" width="9" style="114" customWidth="1"/>
    <col min="2563" max="2564" width="10" style="114" customWidth="1"/>
    <col min="2565" max="2565" width="9" style="114" customWidth="1"/>
    <col min="2566" max="2566" width="7.5703125" style="114" customWidth="1"/>
    <col min="2567" max="2803" width="9.140625" style="114"/>
    <col min="2804" max="2804" width="3.7109375" style="114" customWidth="1"/>
    <col min="2805" max="2805" width="29.42578125" style="114" customWidth="1"/>
    <col min="2806" max="2807" width="7.85546875" style="114" customWidth="1"/>
    <col min="2808" max="2809" width="9.85546875" style="114" customWidth="1"/>
    <col min="2810" max="2816" width="5.85546875" style="114" customWidth="1"/>
    <col min="2817" max="2818" width="9" style="114" customWidth="1"/>
    <col min="2819" max="2820" width="10" style="114" customWidth="1"/>
    <col min="2821" max="2821" width="9" style="114" customWidth="1"/>
    <col min="2822" max="2822" width="7.5703125" style="114" customWidth="1"/>
    <col min="2823" max="3059" width="9.140625" style="114"/>
    <col min="3060" max="3060" width="3.7109375" style="114" customWidth="1"/>
    <col min="3061" max="3061" width="29.42578125" style="114" customWidth="1"/>
    <col min="3062" max="3063" width="7.85546875" style="114" customWidth="1"/>
    <col min="3064" max="3065" width="9.85546875" style="114" customWidth="1"/>
    <col min="3066" max="3072" width="5.85546875" style="114" customWidth="1"/>
    <col min="3073" max="3074" width="9" style="114" customWidth="1"/>
    <col min="3075" max="3076" width="10" style="114" customWidth="1"/>
    <col min="3077" max="3077" width="9" style="114" customWidth="1"/>
    <col min="3078" max="3078" width="7.5703125" style="114" customWidth="1"/>
    <col min="3079" max="3315" width="9.140625" style="114"/>
    <col min="3316" max="3316" width="3.7109375" style="114" customWidth="1"/>
    <col min="3317" max="3317" width="29.42578125" style="114" customWidth="1"/>
    <col min="3318" max="3319" width="7.85546875" style="114" customWidth="1"/>
    <col min="3320" max="3321" width="9.85546875" style="114" customWidth="1"/>
    <col min="3322" max="3328" width="5.85546875" style="114" customWidth="1"/>
    <col min="3329" max="3330" width="9" style="114" customWidth="1"/>
    <col min="3331" max="3332" width="10" style="114" customWidth="1"/>
    <col min="3333" max="3333" width="9" style="114" customWidth="1"/>
    <col min="3334" max="3334" width="7.5703125" style="114" customWidth="1"/>
    <col min="3335" max="3571" width="9.140625" style="114"/>
    <col min="3572" max="3572" width="3.7109375" style="114" customWidth="1"/>
    <col min="3573" max="3573" width="29.42578125" style="114" customWidth="1"/>
    <col min="3574" max="3575" width="7.85546875" style="114" customWidth="1"/>
    <col min="3576" max="3577" width="9.85546875" style="114" customWidth="1"/>
    <col min="3578" max="3584" width="5.85546875" style="114" customWidth="1"/>
    <col min="3585" max="3586" width="9" style="114" customWidth="1"/>
    <col min="3587" max="3588" width="10" style="114" customWidth="1"/>
    <col min="3589" max="3589" width="9" style="114" customWidth="1"/>
    <col min="3590" max="3590" width="7.5703125" style="114" customWidth="1"/>
    <col min="3591" max="3827" width="9.140625" style="114"/>
    <col min="3828" max="3828" width="3.7109375" style="114" customWidth="1"/>
    <col min="3829" max="3829" width="29.42578125" style="114" customWidth="1"/>
    <col min="3830" max="3831" width="7.85546875" style="114" customWidth="1"/>
    <col min="3832" max="3833" width="9.85546875" style="114" customWidth="1"/>
    <col min="3834" max="3840" width="5.85546875" style="114" customWidth="1"/>
    <col min="3841" max="3842" width="9" style="114" customWidth="1"/>
    <col min="3843" max="3844" width="10" style="114" customWidth="1"/>
    <col min="3845" max="3845" width="9" style="114" customWidth="1"/>
    <col min="3846" max="3846" width="7.5703125" style="114" customWidth="1"/>
    <col min="3847" max="4083" width="9.140625" style="114"/>
    <col min="4084" max="4084" width="3.7109375" style="114" customWidth="1"/>
    <col min="4085" max="4085" width="29.42578125" style="114" customWidth="1"/>
    <col min="4086" max="4087" width="7.85546875" style="114" customWidth="1"/>
    <col min="4088" max="4089" width="9.85546875" style="114" customWidth="1"/>
    <col min="4090" max="4096" width="5.85546875" style="114" customWidth="1"/>
    <col min="4097" max="4098" width="9" style="114" customWidth="1"/>
    <col min="4099" max="4100" width="10" style="114" customWidth="1"/>
    <col min="4101" max="4101" width="9" style="114" customWidth="1"/>
    <col min="4102" max="4102" width="7.5703125" style="114" customWidth="1"/>
    <col min="4103" max="4339" width="9.140625" style="114"/>
    <col min="4340" max="4340" width="3.7109375" style="114" customWidth="1"/>
    <col min="4341" max="4341" width="29.42578125" style="114" customWidth="1"/>
    <col min="4342" max="4343" width="7.85546875" style="114" customWidth="1"/>
    <col min="4344" max="4345" width="9.85546875" style="114" customWidth="1"/>
    <col min="4346" max="4352" width="5.85546875" style="114" customWidth="1"/>
    <col min="4353" max="4354" width="9" style="114" customWidth="1"/>
    <col min="4355" max="4356" width="10" style="114" customWidth="1"/>
    <col min="4357" max="4357" width="9" style="114" customWidth="1"/>
    <col min="4358" max="4358" width="7.5703125" style="114" customWidth="1"/>
    <col min="4359" max="4595" width="9.140625" style="114"/>
    <col min="4596" max="4596" width="3.7109375" style="114" customWidth="1"/>
    <col min="4597" max="4597" width="29.42578125" style="114" customWidth="1"/>
    <col min="4598" max="4599" width="7.85546875" style="114" customWidth="1"/>
    <col min="4600" max="4601" width="9.85546875" style="114" customWidth="1"/>
    <col min="4602" max="4608" width="5.85546875" style="114" customWidth="1"/>
    <col min="4609" max="4610" width="9" style="114" customWidth="1"/>
    <col min="4611" max="4612" width="10" style="114" customWidth="1"/>
    <col min="4613" max="4613" width="9" style="114" customWidth="1"/>
    <col min="4614" max="4614" width="7.5703125" style="114" customWidth="1"/>
    <col min="4615" max="4851" width="9.140625" style="114"/>
    <col min="4852" max="4852" width="3.7109375" style="114" customWidth="1"/>
    <col min="4853" max="4853" width="29.42578125" style="114" customWidth="1"/>
    <col min="4854" max="4855" width="7.85546875" style="114" customWidth="1"/>
    <col min="4856" max="4857" width="9.85546875" style="114" customWidth="1"/>
    <col min="4858" max="4864" width="5.85546875" style="114" customWidth="1"/>
    <col min="4865" max="4866" width="9" style="114" customWidth="1"/>
    <col min="4867" max="4868" width="10" style="114" customWidth="1"/>
    <col min="4869" max="4869" width="9" style="114" customWidth="1"/>
    <col min="4870" max="4870" width="7.5703125" style="114" customWidth="1"/>
    <col min="4871" max="5107" width="9.140625" style="114"/>
    <col min="5108" max="5108" width="3.7109375" style="114" customWidth="1"/>
    <col min="5109" max="5109" width="29.42578125" style="114" customWidth="1"/>
    <col min="5110" max="5111" width="7.85546875" style="114" customWidth="1"/>
    <col min="5112" max="5113" width="9.85546875" style="114" customWidth="1"/>
    <col min="5114" max="5120" width="5.85546875" style="114" customWidth="1"/>
    <col min="5121" max="5122" width="9" style="114" customWidth="1"/>
    <col min="5123" max="5124" width="10" style="114" customWidth="1"/>
    <col min="5125" max="5125" width="9" style="114" customWidth="1"/>
    <col min="5126" max="5126" width="7.5703125" style="114" customWidth="1"/>
    <col min="5127" max="5363" width="9.140625" style="114"/>
    <col min="5364" max="5364" width="3.7109375" style="114" customWidth="1"/>
    <col min="5365" max="5365" width="29.42578125" style="114" customWidth="1"/>
    <col min="5366" max="5367" width="7.85546875" style="114" customWidth="1"/>
    <col min="5368" max="5369" width="9.85546875" style="114" customWidth="1"/>
    <col min="5370" max="5376" width="5.85546875" style="114" customWidth="1"/>
    <col min="5377" max="5378" width="9" style="114" customWidth="1"/>
    <col min="5379" max="5380" width="10" style="114" customWidth="1"/>
    <col min="5381" max="5381" width="9" style="114" customWidth="1"/>
    <col min="5382" max="5382" width="7.5703125" style="114" customWidth="1"/>
    <col min="5383" max="5619" width="9.140625" style="114"/>
    <col min="5620" max="5620" width="3.7109375" style="114" customWidth="1"/>
    <col min="5621" max="5621" width="29.42578125" style="114" customWidth="1"/>
    <col min="5622" max="5623" width="7.85546875" style="114" customWidth="1"/>
    <col min="5624" max="5625" width="9.85546875" style="114" customWidth="1"/>
    <col min="5626" max="5632" width="5.85546875" style="114" customWidth="1"/>
    <col min="5633" max="5634" width="9" style="114" customWidth="1"/>
    <col min="5635" max="5636" width="10" style="114" customWidth="1"/>
    <col min="5637" max="5637" width="9" style="114" customWidth="1"/>
    <col min="5638" max="5638" width="7.5703125" style="114" customWidth="1"/>
    <col min="5639" max="5875" width="9.140625" style="114"/>
    <col min="5876" max="5876" width="3.7109375" style="114" customWidth="1"/>
    <col min="5877" max="5877" width="29.42578125" style="114" customWidth="1"/>
    <col min="5878" max="5879" width="7.85546875" style="114" customWidth="1"/>
    <col min="5880" max="5881" width="9.85546875" style="114" customWidth="1"/>
    <col min="5882" max="5888" width="5.85546875" style="114" customWidth="1"/>
    <col min="5889" max="5890" width="9" style="114" customWidth="1"/>
    <col min="5891" max="5892" width="10" style="114" customWidth="1"/>
    <col min="5893" max="5893" width="9" style="114" customWidth="1"/>
    <col min="5894" max="5894" width="7.5703125" style="114" customWidth="1"/>
    <col min="5895" max="6131" width="9.140625" style="114"/>
    <col min="6132" max="6132" width="3.7109375" style="114" customWidth="1"/>
    <col min="6133" max="6133" width="29.42578125" style="114" customWidth="1"/>
    <col min="6134" max="6135" width="7.85546875" style="114" customWidth="1"/>
    <col min="6136" max="6137" width="9.85546875" style="114" customWidth="1"/>
    <col min="6138" max="6144" width="5.85546875" style="114" customWidth="1"/>
    <col min="6145" max="6146" width="9" style="114" customWidth="1"/>
    <col min="6147" max="6148" width="10" style="114" customWidth="1"/>
    <col min="6149" max="6149" width="9" style="114" customWidth="1"/>
    <col min="6150" max="6150" width="7.5703125" style="114" customWidth="1"/>
    <col min="6151" max="6387" width="9.140625" style="114"/>
    <col min="6388" max="6388" width="3.7109375" style="114" customWidth="1"/>
    <col min="6389" max="6389" width="29.42578125" style="114" customWidth="1"/>
    <col min="6390" max="6391" width="7.85546875" style="114" customWidth="1"/>
    <col min="6392" max="6393" width="9.85546875" style="114" customWidth="1"/>
    <col min="6394" max="6400" width="5.85546875" style="114" customWidth="1"/>
    <col min="6401" max="6402" width="9" style="114" customWidth="1"/>
    <col min="6403" max="6404" width="10" style="114" customWidth="1"/>
    <col min="6405" max="6405" width="9" style="114" customWidth="1"/>
    <col min="6406" max="6406" width="7.5703125" style="114" customWidth="1"/>
    <col min="6407" max="6643" width="9.140625" style="114"/>
    <col min="6644" max="6644" width="3.7109375" style="114" customWidth="1"/>
    <col min="6645" max="6645" width="29.42578125" style="114" customWidth="1"/>
    <col min="6646" max="6647" width="7.85546875" style="114" customWidth="1"/>
    <col min="6648" max="6649" width="9.85546875" style="114" customWidth="1"/>
    <col min="6650" max="6656" width="5.85546875" style="114" customWidth="1"/>
    <col min="6657" max="6658" width="9" style="114" customWidth="1"/>
    <col min="6659" max="6660" width="10" style="114" customWidth="1"/>
    <col min="6661" max="6661" width="9" style="114" customWidth="1"/>
    <col min="6662" max="6662" width="7.5703125" style="114" customWidth="1"/>
    <col min="6663" max="6899" width="9.140625" style="114"/>
    <col min="6900" max="6900" width="3.7109375" style="114" customWidth="1"/>
    <col min="6901" max="6901" width="29.42578125" style="114" customWidth="1"/>
    <col min="6902" max="6903" width="7.85546875" style="114" customWidth="1"/>
    <col min="6904" max="6905" width="9.85546875" style="114" customWidth="1"/>
    <col min="6906" max="6912" width="5.85546875" style="114" customWidth="1"/>
    <col min="6913" max="6914" width="9" style="114" customWidth="1"/>
    <col min="6915" max="6916" width="10" style="114" customWidth="1"/>
    <col min="6917" max="6917" width="9" style="114" customWidth="1"/>
    <col min="6918" max="6918" width="7.5703125" style="114" customWidth="1"/>
    <col min="6919" max="7155" width="9.140625" style="114"/>
    <col min="7156" max="7156" width="3.7109375" style="114" customWidth="1"/>
    <col min="7157" max="7157" width="29.42578125" style="114" customWidth="1"/>
    <col min="7158" max="7159" width="7.85546875" style="114" customWidth="1"/>
    <col min="7160" max="7161" width="9.85546875" style="114" customWidth="1"/>
    <col min="7162" max="7168" width="5.85546875" style="114" customWidth="1"/>
    <col min="7169" max="7170" width="9" style="114" customWidth="1"/>
    <col min="7171" max="7172" width="10" style="114" customWidth="1"/>
    <col min="7173" max="7173" width="9" style="114" customWidth="1"/>
    <col min="7174" max="7174" width="7.5703125" style="114" customWidth="1"/>
    <col min="7175" max="7411" width="9.140625" style="114"/>
    <col min="7412" max="7412" width="3.7109375" style="114" customWidth="1"/>
    <col min="7413" max="7413" width="29.42578125" style="114" customWidth="1"/>
    <col min="7414" max="7415" width="7.85546875" style="114" customWidth="1"/>
    <col min="7416" max="7417" width="9.85546875" style="114" customWidth="1"/>
    <col min="7418" max="7424" width="5.85546875" style="114" customWidth="1"/>
    <col min="7425" max="7426" width="9" style="114" customWidth="1"/>
    <col min="7427" max="7428" width="10" style="114" customWidth="1"/>
    <col min="7429" max="7429" width="9" style="114" customWidth="1"/>
    <col min="7430" max="7430" width="7.5703125" style="114" customWidth="1"/>
    <col min="7431" max="7667" width="9.140625" style="114"/>
    <col min="7668" max="7668" width="3.7109375" style="114" customWidth="1"/>
    <col min="7669" max="7669" width="29.42578125" style="114" customWidth="1"/>
    <col min="7670" max="7671" width="7.85546875" style="114" customWidth="1"/>
    <col min="7672" max="7673" width="9.85546875" style="114" customWidth="1"/>
    <col min="7674" max="7680" width="5.85546875" style="114" customWidth="1"/>
    <col min="7681" max="7682" width="9" style="114" customWidth="1"/>
    <col min="7683" max="7684" width="10" style="114" customWidth="1"/>
    <col min="7685" max="7685" width="9" style="114" customWidth="1"/>
    <col min="7686" max="7686" width="7.5703125" style="114" customWidth="1"/>
    <col min="7687" max="7923" width="9.140625" style="114"/>
    <col min="7924" max="7924" width="3.7109375" style="114" customWidth="1"/>
    <col min="7925" max="7925" width="29.42578125" style="114" customWidth="1"/>
    <col min="7926" max="7927" width="7.85546875" style="114" customWidth="1"/>
    <col min="7928" max="7929" width="9.85546875" style="114" customWidth="1"/>
    <col min="7930" max="7936" width="5.85546875" style="114" customWidth="1"/>
    <col min="7937" max="7938" width="9" style="114" customWidth="1"/>
    <col min="7939" max="7940" width="10" style="114" customWidth="1"/>
    <col min="7941" max="7941" width="9" style="114" customWidth="1"/>
    <col min="7942" max="7942" width="7.5703125" style="114" customWidth="1"/>
    <col min="7943" max="8179" width="9.140625" style="114"/>
    <col min="8180" max="8180" width="3.7109375" style="114" customWidth="1"/>
    <col min="8181" max="8181" width="29.42578125" style="114" customWidth="1"/>
    <col min="8182" max="8183" width="7.85546875" style="114" customWidth="1"/>
    <col min="8184" max="8185" width="9.85546875" style="114" customWidth="1"/>
    <col min="8186" max="8192" width="5.85546875" style="114" customWidth="1"/>
    <col min="8193" max="8194" width="9" style="114" customWidth="1"/>
    <col min="8195" max="8196" width="10" style="114" customWidth="1"/>
    <col min="8197" max="8197" width="9" style="114" customWidth="1"/>
    <col min="8198" max="8198" width="7.5703125" style="114" customWidth="1"/>
    <col min="8199" max="8435" width="9.140625" style="114"/>
    <col min="8436" max="8436" width="3.7109375" style="114" customWidth="1"/>
    <col min="8437" max="8437" width="29.42578125" style="114" customWidth="1"/>
    <col min="8438" max="8439" width="7.85546875" style="114" customWidth="1"/>
    <col min="8440" max="8441" width="9.85546875" style="114" customWidth="1"/>
    <col min="8442" max="8448" width="5.85546875" style="114" customWidth="1"/>
    <col min="8449" max="8450" width="9" style="114" customWidth="1"/>
    <col min="8451" max="8452" width="10" style="114" customWidth="1"/>
    <col min="8453" max="8453" width="9" style="114" customWidth="1"/>
    <col min="8454" max="8454" width="7.5703125" style="114" customWidth="1"/>
    <col min="8455" max="8691" width="9.140625" style="114"/>
    <col min="8692" max="8692" width="3.7109375" style="114" customWidth="1"/>
    <col min="8693" max="8693" width="29.42578125" style="114" customWidth="1"/>
    <col min="8694" max="8695" width="7.85546875" style="114" customWidth="1"/>
    <col min="8696" max="8697" width="9.85546875" style="114" customWidth="1"/>
    <col min="8698" max="8704" width="5.85546875" style="114" customWidth="1"/>
    <col min="8705" max="8706" width="9" style="114" customWidth="1"/>
    <col min="8707" max="8708" width="10" style="114" customWidth="1"/>
    <col min="8709" max="8709" width="9" style="114" customWidth="1"/>
    <col min="8710" max="8710" width="7.5703125" style="114" customWidth="1"/>
    <col min="8711" max="8947" width="9.140625" style="114"/>
    <col min="8948" max="8948" width="3.7109375" style="114" customWidth="1"/>
    <col min="8949" max="8949" width="29.42578125" style="114" customWidth="1"/>
    <col min="8950" max="8951" width="7.85546875" style="114" customWidth="1"/>
    <col min="8952" max="8953" width="9.85546875" style="114" customWidth="1"/>
    <col min="8954" max="8960" width="5.85546875" style="114" customWidth="1"/>
    <col min="8961" max="8962" width="9" style="114" customWidth="1"/>
    <col min="8963" max="8964" width="10" style="114" customWidth="1"/>
    <col min="8965" max="8965" width="9" style="114" customWidth="1"/>
    <col min="8966" max="8966" width="7.5703125" style="114" customWidth="1"/>
    <col min="8967" max="9203" width="9.140625" style="114"/>
    <col min="9204" max="9204" width="3.7109375" style="114" customWidth="1"/>
    <col min="9205" max="9205" width="29.42578125" style="114" customWidth="1"/>
    <col min="9206" max="9207" width="7.85546875" style="114" customWidth="1"/>
    <col min="9208" max="9209" width="9.85546875" style="114" customWidth="1"/>
    <col min="9210" max="9216" width="5.85546875" style="114" customWidth="1"/>
    <col min="9217" max="9218" width="9" style="114" customWidth="1"/>
    <col min="9219" max="9220" width="10" style="114" customWidth="1"/>
    <col min="9221" max="9221" width="9" style="114" customWidth="1"/>
    <col min="9222" max="9222" width="7.5703125" style="114" customWidth="1"/>
    <col min="9223" max="9459" width="9.140625" style="114"/>
    <col min="9460" max="9460" width="3.7109375" style="114" customWidth="1"/>
    <col min="9461" max="9461" width="29.42578125" style="114" customWidth="1"/>
    <col min="9462" max="9463" width="7.85546875" style="114" customWidth="1"/>
    <col min="9464" max="9465" width="9.85546875" style="114" customWidth="1"/>
    <col min="9466" max="9472" width="5.85546875" style="114" customWidth="1"/>
    <col min="9473" max="9474" width="9" style="114" customWidth="1"/>
    <col min="9475" max="9476" width="10" style="114" customWidth="1"/>
    <col min="9477" max="9477" width="9" style="114" customWidth="1"/>
    <col min="9478" max="9478" width="7.5703125" style="114" customWidth="1"/>
    <col min="9479" max="9715" width="9.140625" style="114"/>
    <col min="9716" max="9716" width="3.7109375" style="114" customWidth="1"/>
    <col min="9717" max="9717" width="29.42578125" style="114" customWidth="1"/>
    <col min="9718" max="9719" width="7.85546875" style="114" customWidth="1"/>
    <col min="9720" max="9721" width="9.85546875" style="114" customWidth="1"/>
    <col min="9722" max="9728" width="5.85546875" style="114" customWidth="1"/>
    <col min="9729" max="9730" width="9" style="114" customWidth="1"/>
    <col min="9731" max="9732" width="10" style="114" customWidth="1"/>
    <col min="9733" max="9733" width="9" style="114" customWidth="1"/>
    <col min="9734" max="9734" width="7.5703125" style="114" customWidth="1"/>
    <col min="9735" max="9971" width="9.140625" style="114"/>
    <col min="9972" max="9972" width="3.7109375" style="114" customWidth="1"/>
    <col min="9973" max="9973" width="29.42578125" style="114" customWidth="1"/>
    <col min="9974" max="9975" width="7.85546875" style="114" customWidth="1"/>
    <col min="9976" max="9977" width="9.85546875" style="114" customWidth="1"/>
    <col min="9978" max="9984" width="5.85546875" style="114" customWidth="1"/>
    <col min="9985" max="9986" width="9" style="114" customWidth="1"/>
    <col min="9987" max="9988" width="10" style="114" customWidth="1"/>
    <col min="9989" max="9989" width="9" style="114" customWidth="1"/>
    <col min="9990" max="9990" width="7.5703125" style="114" customWidth="1"/>
    <col min="9991" max="10227" width="9.140625" style="114"/>
    <col min="10228" max="10228" width="3.7109375" style="114" customWidth="1"/>
    <col min="10229" max="10229" width="29.42578125" style="114" customWidth="1"/>
    <col min="10230" max="10231" width="7.85546875" style="114" customWidth="1"/>
    <col min="10232" max="10233" width="9.85546875" style="114" customWidth="1"/>
    <col min="10234" max="10240" width="5.85546875" style="114" customWidth="1"/>
    <col min="10241" max="10242" width="9" style="114" customWidth="1"/>
    <col min="10243" max="10244" width="10" style="114" customWidth="1"/>
    <col min="10245" max="10245" width="9" style="114" customWidth="1"/>
    <col min="10246" max="10246" width="7.5703125" style="114" customWidth="1"/>
    <col min="10247" max="10483" width="9.140625" style="114"/>
    <col min="10484" max="10484" width="3.7109375" style="114" customWidth="1"/>
    <col min="10485" max="10485" width="29.42578125" style="114" customWidth="1"/>
    <col min="10486" max="10487" width="7.85546875" style="114" customWidth="1"/>
    <col min="10488" max="10489" width="9.85546875" style="114" customWidth="1"/>
    <col min="10490" max="10496" width="5.85546875" style="114" customWidth="1"/>
    <col min="10497" max="10498" width="9" style="114" customWidth="1"/>
    <col min="10499" max="10500" width="10" style="114" customWidth="1"/>
    <col min="10501" max="10501" width="9" style="114" customWidth="1"/>
    <col min="10502" max="10502" width="7.5703125" style="114" customWidth="1"/>
    <col min="10503" max="10739" width="9.140625" style="114"/>
    <col min="10740" max="10740" width="3.7109375" style="114" customWidth="1"/>
    <col min="10741" max="10741" width="29.42578125" style="114" customWidth="1"/>
    <col min="10742" max="10743" width="7.85546875" style="114" customWidth="1"/>
    <col min="10744" max="10745" width="9.85546875" style="114" customWidth="1"/>
    <col min="10746" max="10752" width="5.85546875" style="114" customWidth="1"/>
    <col min="10753" max="10754" width="9" style="114" customWidth="1"/>
    <col min="10755" max="10756" width="10" style="114" customWidth="1"/>
    <col min="10757" max="10757" width="9" style="114" customWidth="1"/>
    <col min="10758" max="10758" width="7.5703125" style="114" customWidth="1"/>
    <col min="10759" max="10995" width="9.140625" style="114"/>
    <col min="10996" max="10996" width="3.7109375" style="114" customWidth="1"/>
    <col min="10997" max="10997" width="29.42578125" style="114" customWidth="1"/>
    <col min="10998" max="10999" width="7.85546875" style="114" customWidth="1"/>
    <col min="11000" max="11001" width="9.85546875" style="114" customWidth="1"/>
    <col min="11002" max="11008" width="5.85546875" style="114" customWidth="1"/>
    <col min="11009" max="11010" width="9" style="114" customWidth="1"/>
    <col min="11011" max="11012" width="10" style="114" customWidth="1"/>
    <col min="11013" max="11013" width="9" style="114" customWidth="1"/>
    <col min="11014" max="11014" width="7.5703125" style="114" customWidth="1"/>
    <col min="11015" max="11251" width="9.140625" style="114"/>
    <col min="11252" max="11252" width="3.7109375" style="114" customWidth="1"/>
    <col min="11253" max="11253" width="29.42578125" style="114" customWidth="1"/>
    <col min="11254" max="11255" width="7.85546875" style="114" customWidth="1"/>
    <col min="11256" max="11257" width="9.85546875" style="114" customWidth="1"/>
    <col min="11258" max="11264" width="5.85546875" style="114" customWidth="1"/>
    <col min="11265" max="11266" width="9" style="114" customWidth="1"/>
    <col min="11267" max="11268" width="10" style="114" customWidth="1"/>
    <col min="11269" max="11269" width="9" style="114" customWidth="1"/>
    <col min="11270" max="11270" width="7.5703125" style="114" customWidth="1"/>
    <col min="11271" max="11507" width="9.140625" style="114"/>
    <col min="11508" max="11508" width="3.7109375" style="114" customWidth="1"/>
    <col min="11509" max="11509" width="29.42578125" style="114" customWidth="1"/>
    <col min="11510" max="11511" width="7.85546875" style="114" customWidth="1"/>
    <col min="11512" max="11513" width="9.85546875" style="114" customWidth="1"/>
    <col min="11514" max="11520" width="5.85546875" style="114" customWidth="1"/>
    <col min="11521" max="11522" width="9" style="114" customWidth="1"/>
    <col min="11523" max="11524" width="10" style="114" customWidth="1"/>
    <col min="11525" max="11525" width="9" style="114" customWidth="1"/>
    <col min="11526" max="11526" width="7.5703125" style="114" customWidth="1"/>
    <col min="11527" max="11763" width="9.140625" style="114"/>
    <col min="11764" max="11764" width="3.7109375" style="114" customWidth="1"/>
    <col min="11765" max="11765" width="29.42578125" style="114" customWidth="1"/>
    <col min="11766" max="11767" width="7.85546875" style="114" customWidth="1"/>
    <col min="11768" max="11769" width="9.85546875" style="114" customWidth="1"/>
    <col min="11770" max="11776" width="5.85546875" style="114" customWidth="1"/>
    <col min="11777" max="11778" width="9" style="114" customWidth="1"/>
    <col min="11779" max="11780" width="10" style="114" customWidth="1"/>
    <col min="11781" max="11781" width="9" style="114" customWidth="1"/>
    <col min="11782" max="11782" width="7.5703125" style="114" customWidth="1"/>
    <col min="11783" max="12019" width="9.140625" style="114"/>
    <col min="12020" max="12020" width="3.7109375" style="114" customWidth="1"/>
    <col min="12021" max="12021" width="29.42578125" style="114" customWidth="1"/>
    <col min="12022" max="12023" width="7.85546875" style="114" customWidth="1"/>
    <col min="12024" max="12025" width="9.85546875" style="114" customWidth="1"/>
    <col min="12026" max="12032" width="5.85546875" style="114" customWidth="1"/>
    <col min="12033" max="12034" width="9" style="114" customWidth="1"/>
    <col min="12035" max="12036" width="10" style="114" customWidth="1"/>
    <col min="12037" max="12037" width="9" style="114" customWidth="1"/>
    <col min="12038" max="12038" width="7.5703125" style="114" customWidth="1"/>
    <col min="12039" max="12275" width="9.140625" style="114"/>
    <col min="12276" max="12276" width="3.7109375" style="114" customWidth="1"/>
    <col min="12277" max="12277" width="29.42578125" style="114" customWidth="1"/>
    <col min="12278" max="12279" width="7.85546875" style="114" customWidth="1"/>
    <col min="12280" max="12281" width="9.85546875" style="114" customWidth="1"/>
    <col min="12282" max="12288" width="5.85546875" style="114" customWidth="1"/>
    <col min="12289" max="12290" width="9" style="114" customWidth="1"/>
    <col min="12291" max="12292" width="10" style="114" customWidth="1"/>
    <col min="12293" max="12293" width="9" style="114" customWidth="1"/>
    <col min="12294" max="12294" width="7.5703125" style="114" customWidth="1"/>
    <col min="12295" max="12531" width="9.140625" style="114"/>
    <col min="12532" max="12532" width="3.7109375" style="114" customWidth="1"/>
    <col min="12533" max="12533" width="29.42578125" style="114" customWidth="1"/>
    <col min="12534" max="12535" width="7.85546875" style="114" customWidth="1"/>
    <col min="12536" max="12537" width="9.85546875" style="114" customWidth="1"/>
    <col min="12538" max="12544" width="5.85546875" style="114" customWidth="1"/>
    <col min="12545" max="12546" width="9" style="114" customWidth="1"/>
    <col min="12547" max="12548" width="10" style="114" customWidth="1"/>
    <col min="12549" max="12549" width="9" style="114" customWidth="1"/>
    <col min="12550" max="12550" width="7.5703125" style="114" customWidth="1"/>
    <col min="12551" max="12787" width="9.140625" style="114"/>
    <col min="12788" max="12788" width="3.7109375" style="114" customWidth="1"/>
    <col min="12789" max="12789" width="29.42578125" style="114" customWidth="1"/>
    <col min="12790" max="12791" width="7.85546875" style="114" customWidth="1"/>
    <col min="12792" max="12793" width="9.85546875" style="114" customWidth="1"/>
    <col min="12794" max="12800" width="5.85546875" style="114" customWidth="1"/>
    <col min="12801" max="12802" width="9" style="114" customWidth="1"/>
    <col min="12803" max="12804" width="10" style="114" customWidth="1"/>
    <col min="12805" max="12805" width="9" style="114" customWidth="1"/>
    <col min="12806" max="12806" width="7.5703125" style="114" customWidth="1"/>
    <col min="12807" max="13043" width="9.140625" style="114"/>
    <col min="13044" max="13044" width="3.7109375" style="114" customWidth="1"/>
    <col min="13045" max="13045" width="29.42578125" style="114" customWidth="1"/>
    <col min="13046" max="13047" width="7.85546875" style="114" customWidth="1"/>
    <col min="13048" max="13049" width="9.85546875" style="114" customWidth="1"/>
    <col min="13050" max="13056" width="5.85546875" style="114" customWidth="1"/>
    <col min="13057" max="13058" width="9" style="114" customWidth="1"/>
    <col min="13059" max="13060" width="10" style="114" customWidth="1"/>
    <col min="13061" max="13061" width="9" style="114" customWidth="1"/>
    <col min="13062" max="13062" width="7.5703125" style="114" customWidth="1"/>
    <col min="13063" max="13299" width="9.140625" style="114"/>
    <col min="13300" max="13300" width="3.7109375" style="114" customWidth="1"/>
    <col min="13301" max="13301" width="29.42578125" style="114" customWidth="1"/>
    <col min="13302" max="13303" width="7.85546875" style="114" customWidth="1"/>
    <col min="13304" max="13305" width="9.85546875" style="114" customWidth="1"/>
    <col min="13306" max="13312" width="5.85546875" style="114" customWidth="1"/>
    <col min="13313" max="13314" width="9" style="114" customWidth="1"/>
    <col min="13315" max="13316" width="10" style="114" customWidth="1"/>
    <col min="13317" max="13317" width="9" style="114" customWidth="1"/>
    <col min="13318" max="13318" width="7.5703125" style="114" customWidth="1"/>
    <col min="13319" max="13555" width="9.140625" style="114"/>
    <col min="13556" max="13556" width="3.7109375" style="114" customWidth="1"/>
    <col min="13557" max="13557" width="29.42578125" style="114" customWidth="1"/>
    <col min="13558" max="13559" width="7.85546875" style="114" customWidth="1"/>
    <col min="13560" max="13561" width="9.85546875" style="114" customWidth="1"/>
    <col min="13562" max="13568" width="5.85546875" style="114" customWidth="1"/>
    <col min="13569" max="13570" width="9" style="114" customWidth="1"/>
    <col min="13571" max="13572" width="10" style="114" customWidth="1"/>
    <col min="13573" max="13573" width="9" style="114" customWidth="1"/>
    <col min="13574" max="13574" width="7.5703125" style="114" customWidth="1"/>
    <col min="13575" max="13811" width="9.140625" style="114"/>
    <col min="13812" max="13812" width="3.7109375" style="114" customWidth="1"/>
    <col min="13813" max="13813" width="29.42578125" style="114" customWidth="1"/>
    <col min="13814" max="13815" width="7.85546875" style="114" customWidth="1"/>
    <col min="13816" max="13817" width="9.85546875" style="114" customWidth="1"/>
    <col min="13818" max="13824" width="5.85546875" style="114" customWidth="1"/>
    <col min="13825" max="13826" width="9" style="114" customWidth="1"/>
    <col min="13827" max="13828" width="10" style="114" customWidth="1"/>
    <col min="13829" max="13829" width="9" style="114" customWidth="1"/>
    <col min="13830" max="13830" width="7.5703125" style="114" customWidth="1"/>
    <col min="13831" max="14067" width="9.140625" style="114"/>
    <col min="14068" max="14068" width="3.7109375" style="114" customWidth="1"/>
    <col min="14069" max="14069" width="29.42578125" style="114" customWidth="1"/>
    <col min="14070" max="14071" width="7.85546875" style="114" customWidth="1"/>
    <col min="14072" max="14073" width="9.85546875" style="114" customWidth="1"/>
    <col min="14074" max="14080" width="5.85546875" style="114" customWidth="1"/>
    <col min="14081" max="14082" width="9" style="114" customWidth="1"/>
    <col min="14083" max="14084" width="10" style="114" customWidth="1"/>
    <col min="14085" max="14085" width="9" style="114" customWidth="1"/>
    <col min="14086" max="14086" width="7.5703125" style="114" customWidth="1"/>
    <col min="14087" max="14323" width="9.140625" style="114"/>
    <col min="14324" max="14324" width="3.7109375" style="114" customWidth="1"/>
    <col min="14325" max="14325" width="29.42578125" style="114" customWidth="1"/>
    <col min="14326" max="14327" width="7.85546875" style="114" customWidth="1"/>
    <col min="14328" max="14329" width="9.85546875" style="114" customWidth="1"/>
    <col min="14330" max="14336" width="5.85546875" style="114" customWidth="1"/>
    <col min="14337" max="14338" width="9" style="114" customWidth="1"/>
    <col min="14339" max="14340" width="10" style="114" customWidth="1"/>
    <col min="14341" max="14341" width="9" style="114" customWidth="1"/>
    <col min="14342" max="14342" width="7.5703125" style="114" customWidth="1"/>
    <col min="14343" max="14579" width="9.140625" style="114"/>
    <col min="14580" max="14580" width="3.7109375" style="114" customWidth="1"/>
    <col min="14581" max="14581" width="29.42578125" style="114" customWidth="1"/>
    <col min="14582" max="14583" width="7.85546875" style="114" customWidth="1"/>
    <col min="14584" max="14585" width="9.85546875" style="114" customWidth="1"/>
    <col min="14586" max="14592" width="5.85546875" style="114" customWidth="1"/>
    <col min="14593" max="14594" width="9" style="114" customWidth="1"/>
    <col min="14595" max="14596" width="10" style="114" customWidth="1"/>
    <col min="14597" max="14597" width="9" style="114" customWidth="1"/>
    <col min="14598" max="14598" width="7.5703125" style="114" customWidth="1"/>
    <col min="14599" max="14835" width="9.140625" style="114"/>
    <col min="14836" max="14836" width="3.7109375" style="114" customWidth="1"/>
    <col min="14837" max="14837" width="29.42578125" style="114" customWidth="1"/>
    <col min="14838" max="14839" width="7.85546875" style="114" customWidth="1"/>
    <col min="14840" max="14841" width="9.85546875" style="114" customWidth="1"/>
    <col min="14842" max="14848" width="5.85546875" style="114" customWidth="1"/>
    <col min="14849" max="14850" width="9" style="114" customWidth="1"/>
    <col min="14851" max="14852" width="10" style="114" customWidth="1"/>
    <col min="14853" max="14853" width="9" style="114" customWidth="1"/>
    <col min="14854" max="14854" width="7.5703125" style="114" customWidth="1"/>
    <col min="14855" max="15091" width="9.140625" style="114"/>
    <col min="15092" max="15092" width="3.7109375" style="114" customWidth="1"/>
    <col min="15093" max="15093" width="29.42578125" style="114" customWidth="1"/>
    <col min="15094" max="15095" width="7.85546875" style="114" customWidth="1"/>
    <col min="15096" max="15097" width="9.85546875" style="114" customWidth="1"/>
    <col min="15098" max="15104" width="5.85546875" style="114" customWidth="1"/>
    <col min="15105" max="15106" width="9" style="114" customWidth="1"/>
    <col min="15107" max="15108" width="10" style="114" customWidth="1"/>
    <col min="15109" max="15109" width="9" style="114" customWidth="1"/>
    <col min="15110" max="15110" width="7.5703125" style="114" customWidth="1"/>
    <col min="15111" max="15347" width="9.140625" style="114"/>
    <col min="15348" max="15348" width="3.7109375" style="114" customWidth="1"/>
    <col min="15349" max="15349" width="29.42578125" style="114" customWidth="1"/>
    <col min="15350" max="15351" width="7.85546875" style="114" customWidth="1"/>
    <col min="15352" max="15353" width="9.85546875" style="114" customWidth="1"/>
    <col min="15354" max="15360" width="5.85546875" style="114" customWidth="1"/>
    <col min="15361" max="15362" width="9" style="114" customWidth="1"/>
    <col min="15363" max="15364" width="10" style="114" customWidth="1"/>
    <col min="15365" max="15365" width="9" style="114" customWidth="1"/>
    <col min="15366" max="15366" width="7.5703125" style="114" customWidth="1"/>
    <col min="15367" max="15603" width="9.140625" style="114"/>
    <col min="15604" max="15604" width="3.7109375" style="114" customWidth="1"/>
    <col min="15605" max="15605" width="29.42578125" style="114" customWidth="1"/>
    <col min="15606" max="15607" width="7.85546875" style="114" customWidth="1"/>
    <col min="15608" max="15609" width="9.85546875" style="114" customWidth="1"/>
    <col min="15610" max="15616" width="5.85546875" style="114" customWidth="1"/>
    <col min="15617" max="15618" width="9" style="114" customWidth="1"/>
    <col min="15619" max="15620" width="10" style="114" customWidth="1"/>
    <col min="15621" max="15621" width="9" style="114" customWidth="1"/>
    <col min="15622" max="15622" width="7.5703125" style="114" customWidth="1"/>
    <col min="15623" max="15859" width="9.140625" style="114"/>
    <col min="15860" max="15860" width="3.7109375" style="114" customWidth="1"/>
    <col min="15861" max="15861" width="29.42578125" style="114" customWidth="1"/>
    <col min="15862" max="15863" width="7.85546875" style="114" customWidth="1"/>
    <col min="15864" max="15865" width="9.85546875" style="114" customWidth="1"/>
    <col min="15866" max="15872" width="5.85546875" style="114" customWidth="1"/>
    <col min="15873" max="15874" width="9" style="114" customWidth="1"/>
    <col min="15875" max="15876" width="10" style="114" customWidth="1"/>
    <col min="15877" max="15877" width="9" style="114" customWidth="1"/>
    <col min="15878" max="15878" width="7.5703125" style="114" customWidth="1"/>
    <col min="15879" max="16115" width="9.140625" style="114"/>
    <col min="16116" max="16116" width="3.7109375" style="114" customWidth="1"/>
    <col min="16117" max="16117" width="29.42578125" style="114" customWidth="1"/>
    <col min="16118" max="16119" width="7.85546875" style="114" customWidth="1"/>
    <col min="16120" max="16121" width="9.85546875" style="114" customWidth="1"/>
    <col min="16122" max="16128" width="5.85546875" style="114" customWidth="1"/>
    <col min="16129" max="16130" width="9" style="114" customWidth="1"/>
    <col min="16131" max="16132" width="10" style="114" customWidth="1"/>
    <col min="16133" max="16133" width="9" style="114" customWidth="1"/>
    <col min="16134" max="16134" width="7.5703125" style="114" customWidth="1"/>
    <col min="16135" max="16384" width="9.140625" style="114"/>
  </cols>
  <sheetData>
    <row r="2" spans="2:6" x14ac:dyDescent="0.3">
      <c r="B2" s="115" t="s">
        <v>142</v>
      </c>
      <c r="C2" s="115"/>
      <c r="D2" s="115"/>
      <c r="E2" s="115"/>
      <c r="F2" s="115"/>
    </row>
    <row r="3" spans="2:6" x14ac:dyDescent="0.3">
      <c r="B3" s="116"/>
      <c r="C3" s="117"/>
      <c r="D3" s="117"/>
      <c r="E3" s="117"/>
      <c r="F3" s="117"/>
    </row>
    <row r="4" spans="2:6" x14ac:dyDescent="0.3">
      <c r="B4" s="154"/>
      <c r="C4" s="155">
        <v>2008</v>
      </c>
      <c r="D4" s="155">
        <v>2013</v>
      </c>
      <c r="E4" s="118"/>
      <c r="F4" s="118"/>
    </row>
    <row r="5" spans="2:6" x14ac:dyDescent="0.3">
      <c r="B5" s="154"/>
      <c r="C5" s="155"/>
      <c r="D5" s="155"/>
      <c r="E5" s="118"/>
      <c r="F5" s="118"/>
    </row>
    <row r="6" spans="2:6" x14ac:dyDescent="0.3">
      <c r="B6" s="120" t="s">
        <v>143</v>
      </c>
      <c r="C6" s="121">
        <v>37.006008099316205</v>
      </c>
      <c r="D6" s="121">
        <v>42.817999999999998</v>
      </c>
      <c r="E6" s="119"/>
      <c r="F6" s="119"/>
    </row>
    <row r="7" spans="2:6" x14ac:dyDescent="0.3">
      <c r="B7" s="122" t="s">
        <v>144</v>
      </c>
      <c r="C7" s="121">
        <v>91.346810064396209</v>
      </c>
      <c r="D7" s="121">
        <v>113.101</v>
      </c>
      <c r="E7" s="119"/>
      <c r="F7" s="119"/>
    </row>
    <row r="8" spans="2:6" x14ac:dyDescent="0.3">
      <c r="B8" s="122" t="s">
        <v>145</v>
      </c>
      <c r="C8" s="121">
        <v>107.70055765783708</v>
      </c>
      <c r="D8" s="121">
        <v>143.57300000000001</v>
      </c>
      <c r="E8" s="119"/>
      <c r="F8" s="119"/>
    </row>
    <row r="9" spans="2:6" x14ac:dyDescent="0.3">
      <c r="B9" s="123" t="s">
        <v>146</v>
      </c>
      <c r="C9" s="121">
        <v>132.26136891721436</v>
      </c>
      <c r="D9" s="121">
        <v>162.19900000000001</v>
      </c>
      <c r="E9" s="119"/>
      <c r="F9" s="119"/>
    </row>
    <row r="10" spans="2:6" x14ac:dyDescent="0.3">
      <c r="B10" s="122" t="s">
        <v>147</v>
      </c>
      <c r="C10" s="121">
        <v>160.61734050321979</v>
      </c>
      <c r="D10" s="121">
        <v>258.25099999999998</v>
      </c>
      <c r="E10" s="119"/>
      <c r="F10" s="119"/>
    </row>
    <row r="11" spans="2:6" x14ac:dyDescent="0.3">
      <c r="B11" s="122" t="s">
        <v>148</v>
      </c>
      <c r="C11" s="121">
        <v>433.36022040762128</v>
      </c>
      <c r="D11" s="121">
        <v>504.762</v>
      </c>
      <c r="E11" s="119"/>
      <c r="F11" s="119"/>
    </row>
    <row r="12" spans="2:6" x14ac:dyDescent="0.3">
      <c r="B12" s="122" t="s">
        <v>149</v>
      </c>
      <c r="C12" s="121">
        <v>1018.5312686715793</v>
      </c>
      <c r="D12" s="121">
        <v>934.35599999999999</v>
      </c>
      <c r="E12" s="119"/>
      <c r="F12" s="119"/>
    </row>
    <row r="13" spans="2:6" x14ac:dyDescent="0.3">
      <c r="B13" s="122" t="s">
        <v>150</v>
      </c>
      <c r="C13" s="121">
        <v>1119.708988913231</v>
      </c>
      <c r="D13" s="121">
        <v>1390.3389999999999</v>
      </c>
      <c r="E13" s="119"/>
      <c r="F13" s="119"/>
    </row>
    <row r="15" spans="2:6" x14ac:dyDescent="0.3">
      <c r="B15" s="161" t="s">
        <v>174</v>
      </c>
    </row>
    <row r="16" spans="2:6" x14ac:dyDescent="0.3">
      <c r="B16" s="157" t="s">
        <v>172</v>
      </c>
    </row>
  </sheetData>
  <mergeCells count="3">
    <mergeCell ref="B4:B5"/>
    <mergeCell ref="C4:C5"/>
    <mergeCell ref="D4:D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21</vt:i4>
      </vt:variant>
    </vt:vector>
  </HeadingPairs>
  <TitlesOfParts>
    <vt:vector size="21" baseType="lpstr">
      <vt:lpstr>LE_ž</vt:lpstr>
      <vt:lpstr>LE_m</vt:lpstr>
      <vt:lpstr>Amenable M.</vt:lpstr>
      <vt:lpstr>AM vs Expenses</vt:lpstr>
      <vt:lpstr>LE + HLY at birth</vt:lpstr>
      <vt:lpstr>LE + HLY at 65</vt:lpstr>
      <vt:lpstr>Obmedzenia aktivity</vt:lpstr>
      <vt:lpstr>Mortalita_KVCH</vt:lpstr>
      <vt:lpstr>Mortalita_nádory</vt:lpstr>
      <vt:lpstr>Stratené roky</vt:lpstr>
      <vt:lpstr>Ovocie+zelenina</vt:lpstr>
      <vt:lpstr>Nadváha</vt:lpstr>
      <vt:lpstr>Cvičenie</vt:lpstr>
      <vt:lpstr>Priame platby</vt:lpstr>
      <vt:lpstr>Konzultácie</vt:lpstr>
      <vt:lpstr>Vek_lekári</vt:lpstr>
      <vt:lpstr>Vek_zubári</vt:lpstr>
      <vt:lpstr>Úhrady ZP</vt:lpstr>
      <vt:lpstr>Skupiny diagnóz</vt:lpstr>
      <vt:lpstr>Choroby podľa veku</vt:lpstr>
      <vt:lpstr>Typy ZS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Ján Kovalčík</dc:creator>
  <cp:lastModifiedBy>Ján Kovalčík</cp:lastModifiedBy>
  <dcterms:created xsi:type="dcterms:W3CDTF">2015-06-16T13:36:33Z</dcterms:created>
  <dcterms:modified xsi:type="dcterms:W3CDTF">2015-06-23T12:40:32Z</dcterms:modified>
</cp:coreProperties>
</file>