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" windowWidth="11340" windowHeight="6795"/>
  </bookViews>
  <sheets>
    <sheet name="200812" sheetId="1" r:id="rId1"/>
  </sheets>
  <definedNames>
    <definedName name="_xlnm._FilterDatabase" localSheetId="0" hidden="1">'200812'!$A$8:$O$157</definedName>
    <definedName name="_xlnm.Print_Titles" localSheetId="0">'200812'!$8:$11</definedName>
  </definedNames>
  <calcPr calcId="125725" fullCalcOnLoad="1"/>
</workbook>
</file>

<file path=xl/calcChain.xml><?xml version="1.0" encoding="utf-8"?>
<calcChain xmlns="http://schemas.openxmlformats.org/spreadsheetml/2006/main">
  <c r="Q157" i="1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2"/>
  <c r="P157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2"/>
  <c r="N157"/>
</calcChain>
</file>

<file path=xl/sharedStrings.xml><?xml version="1.0" encoding="utf-8"?>
<sst xmlns="http://schemas.openxmlformats.org/spreadsheetml/2006/main" count="477" uniqueCount="385">
  <si>
    <t>105</t>
  </si>
  <si>
    <t>529494</t>
  </si>
  <si>
    <t>Bratislava - Rusovce</t>
  </si>
  <si>
    <t>107</t>
  </si>
  <si>
    <t>507849</t>
  </si>
  <si>
    <t>Budmerice</t>
  </si>
  <si>
    <t>507946</t>
  </si>
  <si>
    <t>Jablonec</t>
  </si>
  <si>
    <t>508225</t>
  </si>
  <si>
    <t>Slovenský Grob</t>
  </si>
  <si>
    <t>508314</t>
  </si>
  <si>
    <t>Vinosady</t>
  </si>
  <si>
    <t>108</t>
  </si>
  <si>
    <t>507997</t>
  </si>
  <si>
    <t>Kalinkovo</t>
  </si>
  <si>
    <t>508071</t>
  </si>
  <si>
    <t>Malinovo</t>
  </si>
  <si>
    <t>150</t>
  </si>
  <si>
    <t>951501</t>
  </si>
  <si>
    <t>Bratislava hl.mesto</t>
  </si>
  <si>
    <t>201</t>
  </si>
  <si>
    <t>501450</t>
  </si>
  <si>
    <t>Baka</t>
  </si>
  <si>
    <t>503461</t>
  </si>
  <si>
    <t>Bodíky</t>
  </si>
  <si>
    <t>501735</t>
  </si>
  <si>
    <t>Lehnice</t>
  </si>
  <si>
    <t>501743</t>
  </si>
  <si>
    <t>Lúč na Ostrove</t>
  </si>
  <si>
    <t>555720</t>
  </si>
  <si>
    <t>Povoda</t>
  </si>
  <si>
    <t>501972</t>
  </si>
  <si>
    <t>Veľká Paka</t>
  </si>
  <si>
    <t>501913</t>
  </si>
  <si>
    <t>Štvrtok na Ostrove</t>
  </si>
  <si>
    <t>202</t>
  </si>
  <si>
    <t>503754</t>
  </si>
  <si>
    <t>Dolný Chotár</t>
  </si>
  <si>
    <t>555754</t>
  </si>
  <si>
    <t>Matúškovo</t>
  </si>
  <si>
    <t>504076</t>
  </si>
  <si>
    <t>Tomášikovo</t>
  </si>
  <si>
    <t>504106</t>
  </si>
  <si>
    <t>Trstice</t>
  </si>
  <si>
    <t>204</t>
  </si>
  <si>
    <t>507466</t>
  </si>
  <si>
    <t>Prašník</t>
  </si>
  <si>
    <t>205</t>
  </si>
  <si>
    <t>504475</t>
  </si>
  <si>
    <t>Koválov</t>
  </si>
  <si>
    <t>504777</t>
  </si>
  <si>
    <t>Rovensko</t>
  </si>
  <si>
    <t>504831</t>
  </si>
  <si>
    <t>Smrdáky</t>
  </si>
  <si>
    <t>504904</t>
  </si>
  <si>
    <t>Štefanov</t>
  </si>
  <si>
    <t>206</t>
  </si>
  <si>
    <t>504548</t>
  </si>
  <si>
    <t>Lopašov</t>
  </si>
  <si>
    <t>301</t>
  </si>
  <si>
    <t>505544</t>
  </si>
  <si>
    <t>Šípkov</t>
  </si>
  <si>
    <t>302</t>
  </si>
  <si>
    <t>582301</t>
  </si>
  <si>
    <t>Bohunice</t>
  </si>
  <si>
    <t>513385</t>
  </si>
  <si>
    <t>Mikušovce</t>
  </si>
  <si>
    <t>304</t>
  </si>
  <si>
    <t>505901</t>
  </si>
  <si>
    <t>Čachtice</t>
  </si>
  <si>
    <t>306</t>
  </si>
  <si>
    <t>512915</t>
  </si>
  <si>
    <t>Brvnište</t>
  </si>
  <si>
    <t>518913</t>
  </si>
  <si>
    <t>Sverepec</t>
  </si>
  <si>
    <t>307</t>
  </si>
  <si>
    <t>513920</t>
  </si>
  <si>
    <t>Cigeľ</t>
  </si>
  <si>
    <t>514071</t>
  </si>
  <si>
    <t>Kanianka</t>
  </si>
  <si>
    <t>514136</t>
  </si>
  <si>
    <t>Lehota pod Vtáčnikom</t>
  </si>
  <si>
    <t>514209</t>
  </si>
  <si>
    <t>Nedožery - Brezany</t>
  </si>
  <si>
    <t>514225</t>
  </si>
  <si>
    <t>Nitrianske Pravno</t>
  </si>
  <si>
    <t>514373</t>
  </si>
  <si>
    <t>Sebedražie</t>
  </si>
  <si>
    <t>513946</t>
  </si>
  <si>
    <t>Čereňany</t>
  </si>
  <si>
    <t>309</t>
  </si>
  <si>
    <t>506095</t>
  </si>
  <si>
    <t>Ivanovce</t>
  </si>
  <si>
    <t>401</t>
  </si>
  <si>
    <t>501387</t>
  </si>
  <si>
    <t>Veľké Kosihy</t>
  </si>
  <si>
    <t>555827</t>
  </si>
  <si>
    <t>Virt</t>
  </si>
  <si>
    <t>402</t>
  </si>
  <si>
    <t>502391</t>
  </si>
  <si>
    <t>Jur nad Hronom</t>
  </si>
  <si>
    <t>502111</t>
  </si>
  <si>
    <t>Čajkov</t>
  </si>
  <si>
    <t>403</t>
  </si>
  <si>
    <t>500313</t>
  </si>
  <si>
    <t>Hruboňovo</t>
  </si>
  <si>
    <t>500411</t>
  </si>
  <si>
    <t>Kolíňany</t>
  </si>
  <si>
    <t>500488</t>
  </si>
  <si>
    <t>Lukáčovce</t>
  </si>
  <si>
    <t>500631</t>
  </si>
  <si>
    <t>Nová Ves nad Žitavou</t>
  </si>
  <si>
    <t>555967</t>
  </si>
  <si>
    <t>Telince</t>
  </si>
  <si>
    <t>500844</t>
  </si>
  <si>
    <t>Veľká Dolina</t>
  </si>
  <si>
    <t>500887</t>
  </si>
  <si>
    <t>Veľké Zálužie</t>
  </si>
  <si>
    <t>500135</t>
  </si>
  <si>
    <t>Čeľadice</t>
  </si>
  <si>
    <t>404</t>
  </si>
  <si>
    <t>503037</t>
  </si>
  <si>
    <t>Bajtava</t>
  </si>
  <si>
    <t>503053</t>
  </si>
  <si>
    <t>Bardoňovo</t>
  </si>
  <si>
    <t>405</t>
  </si>
  <si>
    <t>504092</t>
  </si>
  <si>
    <t>Trnovec nad Váhom</t>
  </si>
  <si>
    <t>406</t>
  </si>
  <si>
    <t>543071</t>
  </si>
  <si>
    <t>Kovarce</t>
  </si>
  <si>
    <t>581305</t>
  </si>
  <si>
    <t>Nemčice</t>
  </si>
  <si>
    <t>505536</t>
  </si>
  <si>
    <t>Šalgovce</t>
  </si>
  <si>
    <t>407</t>
  </si>
  <si>
    <t>500755</t>
  </si>
  <si>
    <t>Slepčany</t>
  </si>
  <si>
    <t>500747</t>
  </si>
  <si>
    <t>Sľažany</t>
  </si>
  <si>
    <t>500909</t>
  </si>
  <si>
    <t>Vieska nad Žitavou</t>
  </si>
  <si>
    <t>501</t>
  </si>
  <si>
    <t>517798</t>
  </si>
  <si>
    <t>Maršová</t>
  </si>
  <si>
    <t>502</t>
  </si>
  <si>
    <t>509167</t>
  </si>
  <si>
    <t>Dlhá nad Kysucou</t>
  </si>
  <si>
    <t>509183</t>
  </si>
  <si>
    <t>Dunajov</t>
  </si>
  <si>
    <t>509311</t>
  </si>
  <si>
    <t>Nová Bystrica</t>
  </si>
  <si>
    <t>509477</t>
  </si>
  <si>
    <t>Stará Bystrica</t>
  </si>
  <si>
    <t>504</t>
  </si>
  <si>
    <t>509281</t>
  </si>
  <si>
    <t>Lopušné Pažite</t>
  </si>
  <si>
    <t>505</t>
  </si>
  <si>
    <t>510424</t>
  </si>
  <si>
    <t>Gôtovany</t>
  </si>
  <si>
    <t>510467</t>
  </si>
  <si>
    <t>Hybe</t>
  </si>
  <si>
    <t>510521</t>
  </si>
  <si>
    <t>Jamník</t>
  </si>
  <si>
    <t>510696</t>
  </si>
  <si>
    <t>Liptovské Kľačany</t>
  </si>
  <si>
    <t>510831</t>
  </si>
  <si>
    <t>Malatíny</t>
  </si>
  <si>
    <t>510947</t>
  </si>
  <si>
    <t>Podtureň</t>
  </si>
  <si>
    <t>511048</t>
  </si>
  <si>
    <t>Svätý Kríž</t>
  </si>
  <si>
    <t>508</t>
  </si>
  <si>
    <t>510637</t>
  </si>
  <si>
    <t>Liptovská Osada</t>
  </si>
  <si>
    <t>510998</t>
  </si>
  <si>
    <t>Ružomberok</t>
  </si>
  <si>
    <t>510807</t>
  </si>
  <si>
    <t>Ľubochňa</t>
  </si>
  <si>
    <t>511</t>
  </si>
  <si>
    <t>517526</t>
  </si>
  <si>
    <t>Dolný Hričov</t>
  </si>
  <si>
    <t>558168</t>
  </si>
  <si>
    <t>Nezbudská Lúčka</t>
  </si>
  <si>
    <t>517950</t>
  </si>
  <si>
    <t>Stráňavy</t>
  </si>
  <si>
    <t>518042</t>
  </si>
  <si>
    <t>Terchová</t>
  </si>
  <si>
    <t>517402</t>
  </si>
  <si>
    <t>Žilina</t>
  </si>
  <si>
    <t>601</t>
  </si>
  <si>
    <t>508560</t>
  </si>
  <si>
    <t>Donovaly</t>
  </si>
  <si>
    <t>508748</t>
  </si>
  <si>
    <t>Ľubietová</t>
  </si>
  <si>
    <t>604</t>
  </si>
  <si>
    <t>518824</t>
  </si>
  <si>
    <t>Stožok</t>
  </si>
  <si>
    <t>605</t>
  </si>
  <si>
    <t>518387</t>
  </si>
  <si>
    <t>Dudince</t>
  </si>
  <si>
    <t>518409</t>
  </si>
  <si>
    <t>Hontianske Moravce</t>
  </si>
  <si>
    <t>518557</t>
  </si>
  <si>
    <t>Krupina</t>
  </si>
  <si>
    <t>518255</t>
  </si>
  <si>
    <t>Čekovce</t>
  </si>
  <si>
    <t>606</t>
  </si>
  <si>
    <t>511919</t>
  </si>
  <si>
    <t>Tomášovce</t>
  </si>
  <si>
    <t>607</t>
  </si>
  <si>
    <t>511269</t>
  </si>
  <si>
    <t>Breznička</t>
  </si>
  <si>
    <t>515515</t>
  </si>
  <si>
    <t>Selce</t>
  </si>
  <si>
    <t>608</t>
  </si>
  <si>
    <t>515612</t>
  </si>
  <si>
    <t>Tornaľa</t>
  </si>
  <si>
    <t>609</t>
  </si>
  <si>
    <t>515183</t>
  </si>
  <si>
    <t>Martinová</t>
  </si>
  <si>
    <t>610</t>
  </si>
  <si>
    <t>515965</t>
  </si>
  <si>
    <t>Dolná Strehová</t>
  </si>
  <si>
    <t>516155</t>
  </si>
  <si>
    <t>Lesenice</t>
  </si>
  <si>
    <t>516228</t>
  </si>
  <si>
    <t>Muľa</t>
  </si>
  <si>
    <t>516279</t>
  </si>
  <si>
    <t>Opatovská Nová Ves</t>
  </si>
  <si>
    <t>515850</t>
  </si>
  <si>
    <t>Veľký Krtíš</t>
  </si>
  <si>
    <t>515914</t>
  </si>
  <si>
    <t>Čeláre</t>
  </si>
  <si>
    <t>611</t>
  </si>
  <si>
    <t>518204</t>
  </si>
  <si>
    <t>Budča</t>
  </si>
  <si>
    <t>518689</t>
  </si>
  <si>
    <t>Pliešovce</t>
  </si>
  <si>
    <t>518808</t>
  </si>
  <si>
    <t>Sliač</t>
  </si>
  <si>
    <t>518972</t>
  </si>
  <si>
    <t>Zvolenská Slatina</t>
  </si>
  <si>
    <t>612</t>
  </si>
  <si>
    <t>516813</t>
  </si>
  <si>
    <t>Hrabičov</t>
  </si>
  <si>
    <t>701</t>
  </si>
  <si>
    <t>519901</t>
  </si>
  <si>
    <t>Varadka</t>
  </si>
  <si>
    <t>519979</t>
  </si>
  <si>
    <t>Zlaté</t>
  </si>
  <si>
    <t>702</t>
  </si>
  <si>
    <t>520063</t>
  </si>
  <si>
    <t>Brestov</t>
  </si>
  <si>
    <t>520152</t>
  </si>
  <si>
    <t>Dedačov</t>
  </si>
  <si>
    <t>520454</t>
  </si>
  <si>
    <t>Ľubiša</t>
  </si>
  <si>
    <t>704</t>
  </si>
  <si>
    <t>526517</t>
  </si>
  <si>
    <t>Granč - Petrovce</t>
  </si>
  <si>
    <t>706</t>
  </si>
  <si>
    <t>523747</t>
  </si>
  <si>
    <t>Mlynica</t>
  </si>
  <si>
    <t>707</t>
  </si>
  <si>
    <t>524760</t>
  </si>
  <si>
    <t>Ličartovce</t>
  </si>
  <si>
    <t>708</t>
  </si>
  <si>
    <t>524182</t>
  </si>
  <si>
    <t>Bajerovce</t>
  </si>
  <si>
    <t>525243</t>
  </si>
  <si>
    <t>Šarišské Sokolovce</t>
  </si>
  <si>
    <t>712</t>
  </si>
  <si>
    <t>527505</t>
  </si>
  <si>
    <t>Ladomirová</t>
  </si>
  <si>
    <t>527858</t>
  </si>
  <si>
    <t>Svidnička</t>
  </si>
  <si>
    <t>527891</t>
  </si>
  <si>
    <t>Šemetkovce</t>
  </si>
  <si>
    <t>519995</t>
  </si>
  <si>
    <t>Želmanovce</t>
  </si>
  <si>
    <t>713</t>
  </si>
  <si>
    <t>544078</t>
  </si>
  <si>
    <t>Banské</t>
  </si>
  <si>
    <t>544086</t>
  </si>
  <si>
    <t>Benkovce</t>
  </si>
  <si>
    <t>528838</t>
  </si>
  <si>
    <t>Majerovce</t>
  </si>
  <si>
    <t>528935</t>
  </si>
  <si>
    <t>Nová Kelča</t>
  </si>
  <si>
    <t>801</t>
  </si>
  <si>
    <t>543187</t>
  </si>
  <si>
    <t>Jaklovce</t>
  </si>
  <si>
    <t>543241</t>
  </si>
  <si>
    <t>Kojšov</t>
  </si>
  <si>
    <t>805</t>
  </si>
  <si>
    <t>599093</t>
  </si>
  <si>
    <t>Košice - Barca</t>
  </si>
  <si>
    <t>806</t>
  </si>
  <si>
    <t>521345</t>
  </si>
  <si>
    <t>Družstevná pri Hornáde</t>
  </si>
  <si>
    <t>559687</t>
  </si>
  <si>
    <t>Kechnec</t>
  </si>
  <si>
    <t>807</t>
  </si>
  <si>
    <t>522465</t>
  </si>
  <si>
    <t>Hnojné</t>
  </si>
  <si>
    <t>523071</t>
  </si>
  <si>
    <t>Sliepkovce</t>
  </si>
  <si>
    <t>808</t>
  </si>
  <si>
    <t>525651</t>
  </si>
  <si>
    <t>Gemerská Hôrka</t>
  </si>
  <si>
    <t>560031</t>
  </si>
  <si>
    <t>Čučma</t>
  </si>
  <si>
    <t>809</t>
  </si>
  <si>
    <t>522384</t>
  </si>
  <si>
    <t>Bunkovce</t>
  </si>
  <si>
    <t>522601</t>
  </si>
  <si>
    <t>Kolibabovce</t>
  </si>
  <si>
    <t>522937</t>
  </si>
  <si>
    <t>Porostov</t>
  </si>
  <si>
    <t>810</t>
  </si>
  <si>
    <t>526444</t>
  </si>
  <si>
    <t>Danišovce</t>
  </si>
  <si>
    <t>526657</t>
  </si>
  <si>
    <t>Žehra</t>
  </si>
  <si>
    <t>811</t>
  </si>
  <si>
    <t>528145</t>
  </si>
  <si>
    <t>Biel</t>
  </si>
  <si>
    <t>528315</t>
  </si>
  <si>
    <t>Dargov</t>
  </si>
  <si>
    <t>528323</t>
  </si>
  <si>
    <t>Dobrá</t>
  </si>
  <si>
    <t>528340</t>
  </si>
  <si>
    <t>Dvorianky</t>
  </si>
  <si>
    <t>528382</t>
  </si>
  <si>
    <t>Hriadky</t>
  </si>
  <si>
    <t>528544</t>
  </si>
  <si>
    <t>Malé Trakany</t>
  </si>
  <si>
    <t>528684</t>
  </si>
  <si>
    <t>Pribeník</t>
  </si>
  <si>
    <t>528153</t>
  </si>
  <si>
    <t>Svätá Mária</t>
  </si>
  <si>
    <t>543951</t>
  </si>
  <si>
    <t>Vojčice</t>
  </si>
  <si>
    <t xml:space="preserve">                                             Dlh a dlhová služba obcí a rozpočtových organizácií v ich pôsobnosti </t>
  </si>
  <si>
    <t xml:space="preserve">                                              z údajov finančných výkazov obcí k 31.12.2008</t>
  </si>
  <si>
    <t xml:space="preserve">                                            (v tis. Sk)</t>
  </si>
  <si>
    <t>P. č.</t>
  </si>
  <si>
    <t>Okres</t>
  </si>
  <si>
    <t>Kód obce</t>
  </si>
  <si>
    <t>Názov</t>
  </si>
  <si>
    <t>Príjmy - úhrn bež. príjmov                   k 31. 12. 2007       skutočnosť</t>
  </si>
  <si>
    <t>Výdavky</t>
  </si>
  <si>
    <t>pomer dlhovej služby v %                                                                 (stĺpec g+h/f*100)</t>
  </si>
  <si>
    <t>Spolu</t>
  </si>
  <si>
    <t>Dlhodobé zmenky na úhradu</t>
  </si>
  <si>
    <t>Zmenky na úhradu</t>
  </si>
  <si>
    <t>stĺpec (a+b+c+d)</t>
  </si>
  <si>
    <t>Súvaha</t>
  </si>
  <si>
    <t>r.150</t>
  </si>
  <si>
    <t>r.143</t>
  </si>
  <si>
    <t>r.153</t>
  </si>
  <si>
    <t>r.172</t>
  </si>
  <si>
    <t>Bank.úvery a výpomoci súčet         (r.173 až r.178)</t>
  </si>
  <si>
    <t>kategória 650 (spl. úrokov...) rozp.po zmenách</t>
  </si>
  <si>
    <t>kategória 820 (spl. istín)  rozp.po zmenách</t>
  </si>
  <si>
    <t>b</t>
  </si>
  <si>
    <t>c</t>
  </si>
  <si>
    <t>d</t>
  </si>
  <si>
    <t>e</t>
  </si>
  <si>
    <t>f</t>
  </si>
  <si>
    <t>g</t>
  </si>
  <si>
    <t>h</t>
  </si>
  <si>
    <t>i</t>
  </si>
  <si>
    <t>j</t>
  </si>
  <si>
    <t>Vydané dlhopisy dlhodobé</t>
  </si>
  <si>
    <t>a</t>
  </si>
  <si>
    <t>Ministerstvo financií SR</t>
  </si>
  <si>
    <t>Odbor rozpočtovej regulácie</t>
  </si>
  <si>
    <t>Bratislava 22. 05. 2009</t>
  </si>
  <si>
    <t>Počet</t>
  </si>
  <si>
    <t xml:space="preserve">pomer k celk.dlhu v % </t>
  </si>
  <si>
    <t>Obe podmienky</t>
  </si>
  <si>
    <t>(stĺpec e/f*100)              60 %</t>
  </si>
  <si>
    <t>(stĺpec g+h/f*100)                      25 %</t>
  </si>
</sst>
</file>

<file path=xl/styles.xml><?xml version="1.0" encoding="utf-8"?>
<styleSheet xmlns="http://schemas.openxmlformats.org/spreadsheetml/2006/main">
  <fonts count="8">
    <font>
      <sz val="10"/>
      <color indexed="64"/>
      <name val="Arial"/>
      <charset val="1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indexed="64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sz val="10"/>
      <color indexed="64"/>
      <name val="Arial"/>
      <family val="2"/>
      <charset val="238"/>
    </font>
    <font>
      <sz val="8"/>
      <color indexed="6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73">
    <xf numFmtId="0" fontId="0" fillId="0" borderId="0" xfId="0"/>
    <xf numFmtId="0" fontId="1" fillId="0" borderId="0" xfId="0" applyNumberFormat="1" applyFont="1"/>
    <xf numFmtId="0" fontId="1" fillId="0" borderId="0" xfId="0" applyNumberFormat="1" applyFont="1" applyAlignment="1">
      <alignment horizontal="left"/>
    </xf>
    <xf numFmtId="3" fontId="1" fillId="0" borderId="0" xfId="0" applyNumberFormat="1" applyFont="1"/>
    <xf numFmtId="3" fontId="0" fillId="0" borderId="0" xfId="0" applyNumberFormat="1"/>
    <xf numFmtId="0" fontId="1" fillId="0" borderId="0" xfId="1" applyNumberFormat="1" applyFont="1" applyAlignment="1">
      <alignment horizontal="right"/>
    </xf>
    <xf numFmtId="0" fontId="1" fillId="0" borderId="0" xfId="1" applyNumberFormat="1" applyFont="1"/>
    <xf numFmtId="3" fontId="1" fillId="0" borderId="0" xfId="1" applyNumberFormat="1" applyFont="1"/>
    <xf numFmtId="0" fontId="3" fillId="0" borderId="1" xfId="1" applyBorder="1" applyAlignment="1"/>
    <xf numFmtId="3" fontId="2" fillId="0" borderId="1" xfId="1" applyNumberFormat="1" applyFont="1" applyBorder="1" applyAlignment="1">
      <alignment horizontal="center"/>
    </xf>
    <xf numFmtId="3" fontId="2" fillId="0" borderId="2" xfId="1" applyNumberFormat="1" applyFont="1" applyBorder="1" applyAlignment="1">
      <alignment horizontal="center"/>
    </xf>
    <xf numFmtId="4" fontId="1" fillId="0" borderId="0" xfId="1" applyNumberFormat="1" applyFont="1"/>
    <xf numFmtId="4" fontId="1" fillId="0" borderId="0" xfId="0" applyNumberFormat="1" applyFont="1"/>
    <xf numFmtId="0" fontId="6" fillId="0" borderId="0" xfId="0" applyFont="1"/>
    <xf numFmtId="0" fontId="6" fillId="0" borderId="3" xfId="1" applyFont="1" applyBorder="1" applyAlignment="1">
      <alignment vertical="center"/>
    </xf>
    <xf numFmtId="0" fontId="6" fillId="0" borderId="3" xfId="1" applyFont="1" applyBorder="1" applyAlignment="1">
      <alignment horizontal="center" vertical="center"/>
    </xf>
    <xf numFmtId="3" fontId="4" fillId="0" borderId="2" xfId="1" applyNumberFormat="1" applyFont="1" applyBorder="1" applyAlignment="1">
      <alignment horizontal="center" vertical="center" wrapText="1"/>
    </xf>
    <xf numFmtId="4" fontId="1" fillId="0" borderId="3" xfId="1" applyNumberFormat="1" applyFont="1" applyBorder="1" applyAlignment="1">
      <alignment horizontal="center" vertical="center" wrapText="1"/>
    </xf>
    <xf numFmtId="3" fontId="1" fillId="0" borderId="3" xfId="1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/>
    </xf>
    <xf numFmtId="49" fontId="1" fillId="0" borderId="4" xfId="0" applyNumberFormat="1" applyFont="1" applyBorder="1"/>
    <xf numFmtId="3" fontId="1" fillId="0" borderId="4" xfId="0" applyNumberFormat="1" applyFont="1" applyBorder="1"/>
    <xf numFmtId="0" fontId="2" fillId="0" borderId="0" xfId="0" applyNumberFormat="1" applyFont="1" applyAlignment="1">
      <alignment horizontal="left"/>
    </xf>
    <xf numFmtId="0" fontId="1" fillId="0" borderId="5" xfId="0" applyNumberFormat="1" applyFont="1" applyBorder="1" applyAlignment="1">
      <alignment horizontal="left"/>
    </xf>
    <xf numFmtId="49" fontId="1" fillId="0" borderId="5" xfId="0" applyNumberFormat="1" applyFont="1" applyBorder="1"/>
    <xf numFmtId="3" fontId="1" fillId="0" borderId="5" xfId="0" applyNumberFormat="1" applyFont="1" applyBorder="1"/>
    <xf numFmtId="4" fontId="5" fillId="0" borderId="6" xfId="1" applyNumberFormat="1" applyFont="1" applyBorder="1" applyAlignment="1">
      <alignment horizontal="center" vertical="center" wrapText="1"/>
    </xf>
    <xf numFmtId="4" fontId="1" fillId="0" borderId="7" xfId="1" applyNumberFormat="1" applyFont="1" applyBorder="1" applyAlignment="1">
      <alignment horizontal="center" vertical="center" wrapText="1"/>
    </xf>
    <xf numFmtId="4" fontId="1" fillId="0" borderId="8" xfId="0" applyNumberFormat="1" applyFont="1" applyBorder="1"/>
    <xf numFmtId="4" fontId="2" fillId="0" borderId="6" xfId="1" applyNumberFormat="1" applyFont="1" applyBorder="1" applyAlignment="1">
      <alignment horizontal="center" vertical="center" wrapText="1"/>
    </xf>
    <xf numFmtId="4" fontId="3" fillId="0" borderId="9" xfId="1" applyNumberFormat="1" applyBorder="1" applyAlignment="1">
      <alignment horizontal="center" vertical="center" wrapText="1"/>
    </xf>
    <xf numFmtId="4" fontId="1" fillId="0" borderId="10" xfId="0" applyNumberFormat="1" applyFont="1" applyBorder="1"/>
    <xf numFmtId="4" fontId="1" fillId="0" borderId="11" xfId="0" applyNumberFormat="1" applyFont="1" applyBorder="1"/>
    <xf numFmtId="4" fontId="1" fillId="0" borderId="12" xfId="0" applyNumberFormat="1" applyFont="1" applyBorder="1"/>
    <xf numFmtId="0" fontId="0" fillId="0" borderId="1" xfId="0" applyBorder="1"/>
    <xf numFmtId="0" fontId="0" fillId="0" borderId="13" xfId="0" applyBorder="1"/>
    <xf numFmtId="0" fontId="7" fillId="0" borderId="3" xfId="0" applyFont="1" applyBorder="1" applyAlignment="1">
      <alignment horizontal="center" vertical="center"/>
    </xf>
    <xf numFmtId="0" fontId="6" fillId="0" borderId="3" xfId="0" applyFont="1" applyBorder="1"/>
    <xf numFmtId="4" fontId="1" fillId="0" borderId="14" xfId="0" applyNumberFormat="1" applyFont="1" applyBorder="1"/>
    <xf numFmtId="3" fontId="1" fillId="0" borderId="15" xfId="0" applyNumberFormat="1" applyFont="1" applyBorder="1"/>
    <xf numFmtId="3" fontId="1" fillId="0" borderId="10" xfId="0" applyNumberFormat="1" applyFont="1" applyBorder="1"/>
    <xf numFmtId="3" fontId="1" fillId="0" borderId="13" xfId="0" applyNumberFormat="1" applyFont="1" applyBorder="1"/>
    <xf numFmtId="0" fontId="6" fillId="0" borderId="1" xfId="0" applyFont="1" applyBorder="1"/>
    <xf numFmtId="3" fontId="1" fillId="2" borderId="16" xfId="0" applyNumberFormat="1" applyFont="1" applyFill="1" applyBorder="1"/>
    <xf numFmtId="0" fontId="0" fillId="0" borderId="15" xfId="0" applyBorder="1"/>
    <xf numFmtId="0" fontId="0" fillId="0" borderId="11" xfId="0" applyBorder="1"/>
    <xf numFmtId="0" fontId="0" fillId="0" borderId="12" xfId="0" applyBorder="1"/>
    <xf numFmtId="0" fontId="6" fillId="0" borderId="3" xfId="0" applyFont="1" applyBorder="1" applyAlignment="1">
      <alignment horizontal="center" vertical="center" wrapText="1"/>
    </xf>
    <xf numFmtId="4" fontId="4" fillId="0" borderId="1" xfId="1" applyNumberFormat="1" applyFont="1" applyBorder="1" applyAlignment="1">
      <alignment horizontal="center" vertical="center" wrapText="1"/>
    </xf>
    <xf numFmtId="3" fontId="2" fillId="0" borderId="7" xfId="1" applyNumberFormat="1" applyFont="1" applyBorder="1" applyAlignment="1">
      <alignment horizontal="center" vertical="center"/>
    </xf>
    <xf numFmtId="0" fontId="3" fillId="0" borderId="17" xfId="1" applyBorder="1" applyAlignment="1">
      <alignment horizontal="center" vertical="center"/>
    </xf>
    <xf numFmtId="0" fontId="3" fillId="0" borderId="18" xfId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/>
    <xf numFmtId="3" fontId="2" fillId="0" borderId="1" xfId="1" applyNumberFormat="1" applyFont="1" applyBorder="1" applyAlignment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3" fontId="2" fillId="0" borderId="19" xfId="1" applyNumberFormat="1" applyFont="1" applyBorder="1" applyAlignment="1">
      <alignment horizontal="center" vertical="center"/>
    </xf>
    <xf numFmtId="0" fontId="3" fillId="0" borderId="20" xfId="1" applyBorder="1" applyAlignment="1">
      <alignment vertical="center"/>
    </xf>
    <xf numFmtId="4" fontId="2" fillId="0" borderId="1" xfId="1" applyNumberFormat="1" applyFont="1" applyBorder="1" applyAlignment="1">
      <alignment horizontal="center" vertical="center" wrapText="1"/>
    </xf>
    <xf numFmtId="4" fontId="3" fillId="0" borderId="13" xfId="1" applyNumberFormat="1" applyBorder="1" applyAlignment="1">
      <alignment horizontal="center" vertical="center" wrapText="1"/>
    </xf>
    <xf numFmtId="4" fontId="2" fillId="0" borderId="6" xfId="1" applyNumberFormat="1" applyFont="1" applyBorder="1" applyAlignment="1">
      <alignment horizontal="center" vertical="center" wrapText="1"/>
    </xf>
    <xf numFmtId="4" fontId="3" fillId="0" borderId="9" xfId="1" applyNumberFormat="1" applyBorder="1" applyAlignment="1">
      <alignment horizontal="center" vertical="center" wrapText="1"/>
    </xf>
    <xf numFmtId="3" fontId="2" fillId="0" borderId="21" xfId="1" applyNumberFormat="1" applyFont="1" applyBorder="1" applyAlignment="1">
      <alignment horizontal="center" vertical="center" wrapText="1"/>
    </xf>
    <xf numFmtId="3" fontId="2" fillId="0" borderId="2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right" vertical="center"/>
    </xf>
    <xf numFmtId="0" fontId="3" fillId="0" borderId="2" xfId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3" fillId="0" borderId="2" xfId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3" fillId="0" borderId="2" xfId="1" applyBorder="1" applyAlignment="1">
      <alignment horizontal="center" vertical="center"/>
    </xf>
    <xf numFmtId="0" fontId="0" fillId="0" borderId="0" xfId="0" applyAlignment="1">
      <alignment horizontal="right"/>
    </xf>
  </cellXfs>
  <cellStyles count="2">
    <cellStyle name="Normal" xfId="0" builtinId="0"/>
    <cellStyle name="normální_List1" xfId="1"/>
  </cellStyles>
  <dxfs count="10">
    <dxf>
      <font>
        <color theme="3" tint="0.39994506668294322"/>
      </font>
      <fill>
        <patternFill>
          <bgColor theme="3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Q157"/>
  <sheetViews>
    <sheetView tabSelected="1" topLeftCell="G1" workbookViewId="0">
      <pane ySplit="11" topLeftCell="A12" activePane="bottomLeft" state="frozen"/>
      <selection pane="bottomLeft" activeCell="V21" sqref="V21"/>
    </sheetView>
  </sheetViews>
  <sheetFormatPr defaultRowHeight="12.75"/>
  <cols>
    <col min="1" max="1" width="5" style="2" customWidth="1"/>
    <col min="2" max="2" width="7.42578125" style="1" customWidth="1"/>
    <col min="3" max="3" width="9" style="1" customWidth="1"/>
    <col min="4" max="4" width="20" style="1" customWidth="1"/>
    <col min="5" max="7" width="10.5703125" style="3" customWidth="1"/>
    <col min="8" max="8" width="13.140625" style="3" customWidth="1"/>
    <col min="9" max="9" width="10.5703125" style="3" customWidth="1"/>
    <col min="10" max="10" width="16.85546875" style="3" customWidth="1"/>
    <col min="11" max="12" width="12.28515625" style="3" customWidth="1"/>
    <col min="13" max="13" width="16.7109375" style="12" customWidth="1"/>
    <col min="14" max="14" width="5.5703125" style="12" bestFit="1" customWidth="1"/>
    <col min="15" max="15" width="17.85546875" style="12" customWidth="1"/>
    <col min="16" max="16" width="6" customWidth="1"/>
    <col min="17" max="17" width="10.140625" customWidth="1"/>
  </cols>
  <sheetData>
    <row r="1" spans="1:17">
      <c r="A1" s="24" t="s">
        <v>377</v>
      </c>
    </row>
    <row r="2" spans="1:17">
      <c r="A2" s="2" t="s">
        <v>378</v>
      </c>
    </row>
    <row r="3" spans="1:17">
      <c r="A3" s="55"/>
      <c r="B3" s="55"/>
      <c r="C3" s="55"/>
      <c r="D3"/>
      <c r="E3"/>
      <c r="F3"/>
      <c r="G3"/>
      <c r="H3"/>
      <c r="I3"/>
      <c r="J3"/>
      <c r="K3"/>
      <c r="L3" s="72"/>
      <c r="M3" s="72"/>
      <c r="N3" s="72"/>
      <c r="O3" s="72"/>
    </row>
    <row r="4" spans="1:17">
      <c r="A4" s="54" t="s">
        <v>344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</row>
    <row r="5" spans="1:17">
      <c r="A5" s="54" t="s">
        <v>345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</row>
    <row r="6" spans="1:17">
      <c r="A6" s="54" t="s">
        <v>346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</row>
    <row r="7" spans="1:17" ht="13.5" thickBot="1">
      <c r="A7" s="5"/>
      <c r="B7" s="6"/>
      <c r="C7" s="6"/>
      <c r="D7" s="6"/>
      <c r="E7" s="7"/>
      <c r="F7" s="7"/>
      <c r="G7" s="7"/>
      <c r="H7" s="7"/>
      <c r="I7" s="7"/>
      <c r="J7" s="7"/>
      <c r="K7" s="7"/>
      <c r="L7" s="7"/>
      <c r="M7" s="11"/>
      <c r="N7" s="11"/>
      <c r="O7" s="11"/>
    </row>
    <row r="8" spans="1:17" ht="13.5" thickBot="1">
      <c r="A8" s="66" t="s">
        <v>347</v>
      </c>
      <c r="B8" s="68" t="s">
        <v>348</v>
      </c>
      <c r="C8" s="70" t="s">
        <v>349</v>
      </c>
      <c r="D8" s="70" t="s">
        <v>350</v>
      </c>
      <c r="E8" s="51" t="s">
        <v>358</v>
      </c>
      <c r="F8" s="52"/>
      <c r="G8" s="52"/>
      <c r="H8" s="53"/>
      <c r="I8" s="8"/>
      <c r="J8" s="56" t="s">
        <v>351</v>
      </c>
      <c r="K8" s="58" t="s">
        <v>352</v>
      </c>
      <c r="L8" s="59"/>
      <c r="M8" s="60" t="s">
        <v>353</v>
      </c>
      <c r="N8" s="31"/>
      <c r="O8" s="62" t="s">
        <v>381</v>
      </c>
      <c r="P8" s="36"/>
      <c r="Q8" s="36"/>
    </row>
    <row r="9" spans="1:17" ht="13.5" thickBot="1">
      <c r="A9" s="67"/>
      <c r="B9" s="69"/>
      <c r="C9" s="71"/>
      <c r="D9" s="71"/>
      <c r="E9" s="9" t="s">
        <v>359</v>
      </c>
      <c r="F9" s="9" t="s">
        <v>360</v>
      </c>
      <c r="G9" s="9" t="s">
        <v>361</v>
      </c>
      <c r="H9" s="9" t="s">
        <v>362</v>
      </c>
      <c r="I9" s="10" t="s">
        <v>354</v>
      </c>
      <c r="J9" s="57"/>
      <c r="K9" s="64" t="s">
        <v>364</v>
      </c>
      <c r="L9" s="64" t="s">
        <v>365</v>
      </c>
      <c r="M9" s="61"/>
      <c r="N9" s="32"/>
      <c r="O9" s="63"/>
      <c r="P9" s="37"/>
      <c r="Q9" s="37"/>
    </row>
    <row r="10" spans="1:17" ht="51" customHeight="1" thickBot="1">
      <c r="A10" s="67"/>
      <c r="B10" s="69"/>
      <c r="C10" s="71"/>
      <c r="D10" s="71"/>
      <c r="E10" s="16" t="s">
        <v>375</v>
      </c>
      <c r="F10" s="16" t="s">
        <v>355</v>
      </c>
      <c r="G10" s="16" t="s">
        <v>356</v>
      </c>
      <c r="H10" s="16" t="s">
        <v>363</v>
      </c>
      <c r="I10" s="16" t="s">
        <v>357</v>
      </c>
      <c r="J10" s="57"/>
      <c r="K10" s="57"/>
      <c r="L10" s="65"/>
      <c r="M10" s="50" t="s">
        <v>384</v>
      </c>
      <c r="N10" s="28" t="s">
        <v>380</v>
      </c>
      <c r="O10" s="50" t="s">
        <v>383</v>
      </c>
      <c r="P10" s="38" t="s">
        <v>380</v>
      </c>
      <c r="Q10" s="49" t="s">
        <v>382</v>
      </c>
    </row>
    <row r="11" spans="1:17" s="13" customFormat="1" ht="12.75" customHeight="1" thickBot="1">
      <c r="A11" s="20"/>
      <c r="B11" s="14"/>
      <c r="C11" s="15"/>
      <c r="D11" s="15"/>
      <c r="E11" s="18" t="s">
        <v>376</v>
      </c>
      <c r="F11" s="18" t="s">
        <v>366</v>
      </c>
      <c r="G11" s="18" t="s">
        <v>367</v>
      </c>
      <c r="H11" s="18" t="s">
        <v>368</v>
      </c>
      <c r="I11" s="18" t="s">
        <v>369</v>
      </c>
      <c r="J11" s="19" t="s">
        <v>370</v>
      </c>
      <c r="K11" s="19" t="s">
        <v>371</v>
      </c>
      <c r="L11" s="18" t="s">
        <v>372</v>
      </c>
      <c r="M11" s="17" t="s">
        <v>373</v>
      </c>
      <c r="N11" s="29"/>
      <c r="O11" s="17" t="s">
        <v>374</v>
      </c>
      <c r="P11" s="39"/>
      <c r="Q11" s="44"/>
    </row>
    <row r="12" spans="1:17">
      <c r="A12" s="25">
        <v>1</v>
      </c>
      <c r="B12" s="26" t="s">
        <v>0</v>
      </c>
      <c r="C12" s="26" t="s">
        <v>1</v>
      </c>
      <c r="D12" s="26" t="s">
        <v>2</v>
      </c>
      <c r="E12" s="27">
        <v>0</v>
      </c>
      <c r="F12" s="27">
        <v>0</v>
      </c>
      <c r="G12" s="27">
        <v>0</v>
      </c>
      <c r="H12" s="27">
        <v>36947</v>
      </c>
      <c r="I12" s="27">
        <v>36947</v>
      </c>
      <c r="J12" s="27">
        <v>33171</v>
      </c>
      <c r="K12" s="27">
        <v>550</v>
      </c>
      <c r="L12" s="27">
        <v>1307</v>
      </c>
      <c r="M12" s="30">
        <v>5.6</v>
      </c>
      <c r="N12" s="41">
        <f>IF(M12&lt;25,0,1)</f>
        <v>0</v>
      </c>
      <c r="O12" s="33">
        <v>111.38</v>
      </c>
      <c r="P12" s="45">
        <f>IF(O12&gt;60,1,0)</f>
        <v>1</v>
      </c>
      <c r="Q12" s="46">
        <f>IF(P12=N12,1,0)</f>
        <v>0</v>
      </c>
    </row>
    <row r="13" spans="1:17">
      <c r="A13" s="21">
        <v>2</v>
      </c>
      <c r="B13" s="22" t="s">
        <v>17</v>
      </c>
      <c r="C13" s="22" t="s">
        <v>18</v>
      </c>
      <c r="D13" s="22" t="s">
        <v>19</v>
      </c>
      <c r="E13" s="23">
        <v>0</v>
      </c>
      <c r="F13" s="23">
        <v>0</v>
      </c>
      <c r="G13" s="23">
        <v>0</v>
      </c>
      <c r="H13" s="23">
        <v>8284048</v>
      </c>
      <c r="I13" s="23">
        <v>8284048</v>
      </c>
      <c r="J13" s="23">
        <v>5689811</v>
      </c>
      <c r="K13" s="23">
        <v>246800</v>
      </c>
      <c r="L13" s="23">
        <v>1819833</v>
      </c>
      <c r="M13" s="40">
        <v>36.32</v>
      </c>
      <c r="N13" s="42">
        <f t="shared" ref="N13:N76" si="0">IF(M13&lt;25,0,1)</f>
        <v>1</v>
      </c>
      <c r="O13" s="34">
        <v>145.59</v>
      </c>
      <c r="P13" s="45">
        <f t="shared" ref="P13:P76" si="1">IF(O13&gt;60,1,0)</f>
        <v>1</v>
      </c>
      <c r="Q13" s="47">
        <f t="shared" ref="Q13:Q76" si="2">IF(P13=N13,1,0)</f>
        <v>1</v>
      </c>
    </row>
    <row r="14" spans="1:17">
      <c r="A14" s="21">
        <v>3</v>
      </c>
      <c r="B14" s="22" t="s">
        <v>3</v>
      </c>
      <c r="C14" s="22" t="s">
        <v>4</v>
      </c>
      <c r="D14" s="22" t="s">
        <v>5</v>
      </c>
      <c r="E14" s="23">
        <v>0</v>
      </c>
      <c r="F14" s="23">
        <v>0</v>
      </c>
      <c r="G14" s="23">
        <v>0</v>
      </c>
      <c r="H14" s="23">
        <v>58712</v>
      </c>
      <c r="I14" s="23">
        <v>58712</v>
      </c>
      <c r="J14" s="23">
        <v>35570</v>
      </c>
      <c r="K14" s="23">
        <v>1020</v>
      </c>
      <c r="L14" s="23">
        <v>2822</v>
      </c>
      <c r="M14" s="40">
        <v>10.8</v>
      </c>
      <c r="N14" s="42">
        <f t="shared" si="0"/>
        <v>0</v>
      </c>
      <c r="O14" s="34">
        <v>165.06</v>
      </c>
      <c r="P14" s="45">
        <f t="shared" si="1"/>
        <v>1</v>
      </c>
      <c r="Q14" s="47">
        <f t="shared" si="2"/>
        <v>0</v>
      </c>
    </row>
    <row r="15" spans="1:17">
      <c r="A15" s="21">
        <v>4</v>
      </c>
      <c r="B15" s="22" t="s">
        <v>3</v>
      </c>
      <c r="C15" s="22" t="s">
        <v>6</v>
      </c>
      <c r="D15" s="22" t="s">
        <v>7</v>
      </c>
      <c r="E15" s="23">
        <v>0</v>
      </c>
      <c r="F15" s="23">
        <v>0</v>
      </c>
      <c r="G15" s="23">
        <v>0</v>
      </c>
      <c r="H15" s="23">
        <v>23939</v>
      </c>
      <c r="I15" s="23">
        <v>23939</v>
      </c>
      <c r="J15" s="23">
        <v>9525</v>
      </c>
      <c r="K15" s="23">
        <v>634</v>
      </c>
      <c r="L15" s="23">
        <v>1008</v>
      </c>
      <c r="M15" s="40">
        <v>17.239999999999998</v>
      </c>
      <c r="N15" s="42">
        <f t="shared" si="0"/>
        <v>0</v>
      </c>
      <c r="O15" s="34">
        <v>251.33</v>
      </c>
      <c r="P15" s="45">
        <f t="shared" si="1"/>
        <v>1</v>
      </c>
      <c r="Q15" s="47">
        <f t="shared" si="2"/>
        <v>0</v>
      </c>
    </row>
    <row r="16" spans="1:17">
      <c r="A16" s="21">
        <v>5</v>
      </c>
      <c r="B16" s="22" t="s">
        <v>3</v>
      </c>
      <c r="C16" s="22" t="s">
        <v>8</v>
      </c>
      <c r="D16" s="22" t="s">
        <v>9</v>
      </c>
      <c r="E16" s="23">
        <v>0</v>
      </c>
      <c r="F16" s="23">
        <v>0</v>
      </c>
      <c r="G16" s="23">
        <v>0</v>
      </c>
      <c r="H16" s="23">
        <v>9482</v>
      </c>
      <c r="I16" s="23">
        <v>9482</v>
      </c>
      <c r="J16" s="23">
        <v>21041</v>
      </c>
      <c r="K16" s="23">
        <v>210</v>
      </c>
      <c r="L16" s="23">
        <v>7350</v>
      </c>
      <c r="M16" s="40">
        <v>35.93</v>
      </c>
      <c r="N16" s="42">
        <f t="shared" si="0"/>
        <v>1</v>
      </c>
      <c r="O16" s="34">
        <v>45.06</v>
      </c>
      <c r="P16" s="45">
        <f t="shared" si="1"/>
        <v>0</v>
      </c>
      <c r="Q16" s="47">
        <f t="shared" si="2"/>
        <v>0</v>
      </c>
    </row>
    <row r="17" spans="1:17">
      <c r="A17" s="21">
        <v>6</v>
      </c>
      <c r="B17" s="22" t="s">
        <v>3</v>
      </c>
      <c r="C17" s="22" t="s">
        <v>10</v>
      </c>
      <c r="D17" s="22" t="s">
        <v>11</v>
      </c>
      <c r="E17" s="23">
        <v>0</v>
      </c>
      <c r="F17" s="23">
        <v>0</v>
      </c>
      <c r="G17" s="23">
        <v>0</v>
      </c>
      <c r="H17" s="23">
        <v>11475</v>
      </c>
      <c r="I17" s="23">
        <v>11475</v>
      </c>
      <c r="J17" s="23">
        <v>11093</v>
      </c>
      <c r="K17" s="23">
        <v>151</v>
      </c>
      <c r="L17" s="23">
        <v>405</v>
      </c>
      <c r="M17" s="40">
        <v>5.01</v>
      </c>
      <c r="N17" s="42">
        <f t="shared" si="0"/>
        <v>0</v>
      </c>
      <c r="O17" s="34">
        <v>103.44</v>
      </c>
      <c r="P17" s="45">
        <f t="shared" si="1"/>
        <v>1</v>
      </c>
      <c r="Q17" s="47">
        <f t="shared" si="2"/>
        <v>0</v>
      </c>
    </row>
    <row r="18" spans="1:17">
      <c r="A18" s="21">
        <v>7</v>
      </c>
      <c r="B18" s="22" t="s">
        <v>12</v>
      </c>
      <c r="C18" s="22" t="s">
        <v>13</v>
      </c>
      <c r="D18" s="22" t="s">
        <v>14</v>
      </c>
      <c r="E18" s="23">
        <v>0</v>
      </c>
      <c r="F18" s="23">
        <v>0</v>
      </c>
      <c r="G18" s="23">
        <v>0</v>
      </c>
      <c r="H18" s="23">
        <v>11900</v>
      </c>
      <c r="I18" s="23">
        <v>11900</v>
      </c>
      <c r="J18" s="23">
        <v>9990</v>
      </c>
      <c r="K18" s="23">
        <v>924</v>
      </c>
      <c r="L18" s="23">
        <v>18780</v>
      </c>
      <c r="M18" s="40">
        <v>197.24</v>
      </c>
      <c r="N18" s="42">
        <f t="shared" si="0"/>
        <v>1</v>
      </c>
      <c r="O18" s="34">
        <v>119.12</v>
      </c>
      <c r="P18" s="45">
        <f t="shared" si="1"/>
        <v>1</v>
      </c>
      <c r="Q18" s="47">
        <f t="shared" si="2"/>
        <v>1</v>
      </c>
    </row>
    <row r="19" spans="1:17">
      <c r="A19" s="21">
        <v>8</v>
      </c>
      <c r="B19" s="22" t="s">
        <v>12</v>
      </c>
      <c r="C19" s="22" t="s">
        <v>15</v>
      </c>
      <c r="D19" s="22" t="s">
        <v>16</v>
      </c>
      <c r="E19" s="23">
        <v>0</v>
      </c>
      <c r="F19" s="23">
        <v>0</v>
      </c>
      <c r="G19" s="23">
        <v>0</v>
      </c>
      <c r="H19" s="23">
        <v>19679</v>
      </c>
      <c r="I19" s="23">
        <v>19679</v>
      </c>
      <c r="J19" s="23">
        <v>16477</v>
      </c>
      <c r="K19" s="23">
        <v>140</v>
      </c>
      <c r="L19" s="23">
        <v>880</v>
      </c>
      <c r="M19" s="40">
        <v>6.19</v>
      </c>
      <c r="N19" s="42">
        <f t="shared" si="0"/>
        <v>0</v>
      </c>
      <c r="O19" s="34">
        <v>119.43</v>
      </c>
      <c r="P19" s="45">
        <f t="shared" si="1"/>
        <v>1</v>
      </c>
      <c r="Q19" s="47">
        <f t="shared" si="2"/>
        <v>0</v>
      </c>
    </row>
    <row r="20" spans="1:17">
      <c r="A20" s="21">
        <v>9</v>
      </c>
      <c r="B20" s="22" t="s">
        <v>20</v>
      </c>
      <c r="C20" s="22" t="s">
        <v>21</v>
      </c>
      <c r="D20" s="22" t="s">
        <v>22</v>
      </c>
      <c r="E20" s="23">
        <v>0</v>
      </c>
      <c r="F20" s="23">
        <v>0</v>
      </c>
      <c r="G20" s="23">
        <v>0</v>
      </c>
      <c r="H20" s="23">
        <v>8234</v>
      </c>
      <c r="I20" s="23">
        <v>8234</v>
      </c>
      <c r="J20" s="23">
        <v>13569</v>
      </c>
      <c r="K20" s="23">
        <v>500</v>
      </c>
      <c r="L20" s="23">
        <v>500</v>
      </c>
      <c r="M20" s="40">
        <v>7.37</v>
      </c>
      <c r="N20" s="42">
        <f t="shared" si="0"/>
        <v>0</v>
      </c>
      <c r="O20" s="34">
        <v>60.68</v>
      </c>
      <c r="P20" s="45">
        <f t="shared" si="1"/>
        <v>1</v>
      </c>
      <c r="Q20" s="47">
        <f t="shared" si="2"/>
        <v>0</v>
      </c>
    </row>
    <row r="21" spans="1:17">
      <c r="A21" s="21">
        <v>10</v>
      </c>
      <c r="B21" s="22" t="s">
        <v>20</v>
      </c>
      <c r="C21" s="22" t="s">
        <v>23</v>
      </c>
      <c r="D21" s="22" t="s">
        <v>24</v>
      </c>
      <c r="E21" s="23">
        <v>0</v>
      </c>
      <c r="F21" s="23">
        <v>0</v>
      </c>
      <c r="G21" s="23">
        <v>0</v>
      </c>
      <c r="H21" s="23">
        <v>1750</v>
      </c>
      <c r="I21" s="23">
        <v>1750</v>
      </c>
      <c r="J21" s="23">
        <v>2170</v>
      </c>
      <c r="K21" s="23">
        <v>0</v>
      </c>
      <c r="L21" s="23">
        <v>228</v>
      </c>
      <c r="M21" s="40">
        <v>10.51</v>
      </c>
      <c r="N21" s="42">
        <f t="shared" si="0"/>
        <v>0</v>
      </c>
      <c r="O21" s="34">
        <v>80.650000000000006</v>
      </c>
      <c r="P21" s="45">
        <f t="shared" si="1"/>
        <v>1</v>
      </c>
      <c r="Q21" s="47">
        <f t="shared" si="2"/>
        <v>0</v>
      </c>
    </row>
    <row r="22" spans="1:17">
      <c r="A22" s="21">
        <v>11</v>
      </c>
      <c r="B22" s="22" t="s">
        <v>20</v>
      </c>
      <c r="C22" s="22" t="s">
        <v>25</v>
      </c>
      <c r="D22" s="22" t="s">
        <v>26</v>
      </c>
      <c r="E22" s="23">
        <v>0</v>
      </c>
      <c r="F22" s="23">
        <v>0</v>
      </c>
      <c r="G22" s="23">
        <v>0</v>
      </c>
      <c r="H22" s="23">
        <v>9719</v>
      </c>
      <c r="I22" s="23">
        <v>9719</v>
      </c>
      <c r="J22" s="23">
        <v>35216</v>
      </c>
      <c r="K22" s="23">
        <v>950</v>
      </c>
      <c r="L22" s="23">
        <v>9886</v>
      </c>
      <c r="M22" s="40">
        <v>30.77</v>
      </c>
      <c r="N22" s="42">
        <f t="shared" si="0"/>
        <v>1</v>
      </c>
      <c r="O22" s="34">
        <v>27.6</v>
      </c>
      <c r="P22" s="45">
        <f t="shared" si="1"/>
        <v>0</v>
      </c>
      <c r="Q22" s="47">
        <f t="shared" si="2"/>
        <v>0</v>
      </c>
    </row>
    <row r="23" spans="1:17">
      <c r="A23" s="21">
        <v>12</v>
      </c>
      <c r="B23" s="22" t="s">
        <v>20</v>
      </c>
      <c r="C23" s="22" t="s">
        <v>27</v>
      </c>
      <c r="D23" s="22" t="s">
        <v>28</v>
      </c>
      <c r="E23" s="23">
        <v>0</v>
      </c>
      <c r="F23" s="23">
        <v>0</v>
      </c>
      <c r="G23" s="23">
        <v>0</v>
      </c>
      <c r="H23" s="23">
        <v>5726</v>
      </c>
      <c r="I23" s="23">
        <v>5726</v>
      </c>
      <c r="J23" s="23">
        <v>8207</v>
      </c>
      <c r="K23" s="23">
        <v>75</v>
      </c>
      <c r="L23" s="23">
        <v>355</v>
      </c>
      <c r="M23" s="40">
        <v>5.24</v>
      </c>
      <c r="N23" s="42">
        <f t="shared" si="0"/>
        <v>0</v>
      </c>
      <c r="O23" s="34">
        <v>69.77</v>
      </c>
      <c r="P23" s="45">
        <f t="shared" si="1"/>
        <v>1</v>
      </c>
      <c r="Q23" s="47">
        <f t="shared" si="2"/>
        <v>0</v>
      </c>
    </row>
    <row r="24" spans="1:17">
      <c r="A24" s="21">
        <v>13</v>
      </c>
      <c r="B24" s="22" t="s">
        <v>20</v>
      </c>
      <c r="C24" s="22" t="s">
        <v>29</v>
      </c>
      <c r="D24" s="22" t="s">
        <v>30</v>
      </c>
      <c r="E24" s="23">
        <v>0</v>
      </c>
      <c r="F24" s="23">
        <v>0</v>
      </c>
      <c r="G24" s="23">
        <v>0</v>
      </c>
      <c r="H24" s="23">
        <v>4120</v>
      </c>
      <c r="I24" s="23">
        <v>4120</v>
      </c>
      <c r="J24" s="23">
        <v>7078</v>
      </c>
      <c r="K24" s="23">
        <v>1051</v>
      </c>
      <c r="L24" s="23">
        <v>1400</v>
      </c>
      <c r="M24" s="40">
        <v>34.630000000000003</v>
      </c>
      <c r="N24" s="42">
        <f t="shared" si="0"/>
        <v>1</v>
      </c>
      <c r="O24" s="34">
        <v>58.21</v>
      </c>
      <c r="P24" s="45">
        <f t="shared" si="1"/>
        <v>0</v>
      </c>
      <c r="Q24" s="47">
        <f t="shared" si="2"/>
        <v>0</v>
      </c>
    </row>
    <row r="25" spans="1:17">
      <c r="A25" s="21">
        <v>14</v>
      </c>
      <c r="B25" s="22" t="s">
        <v>20</v>
      </c>
      <c r="C25" s="22" t="s">
        <v>31</v>
      </c>
      <c r="D25" s="22" t="s">
        <v>32</v>
      </c>
      <c r="E25" s="23">
        <v>0</v>
      </c>
      <c r="F25" s="23">
        <v>0</v>
      </c>
      <c r="G25" s="23">
        <v>0</v>
      </c>
      <c r="H25" s="23">
        <v>11863</v>
      </c>
      <c r="I25" s="23">
        <v>11863</v>
      </c>
      <c r="J25" s="23">
        <v>9075</v>
      </c>
      <c r="K25" s="23">
        <v>0</v>
      </c>
      <c r="L25" s="23">
        <v>308</v>
      </c>
      <c r="M25" s="40">
        <v>3.39</v>
      </c>
      <c r="N25" s="42">
        <f t="shared" si="0"/>
        <v>0</v>
      </c>
      <c r="O25" s="34">
        <v>130.72</v>
      </c>
      <c r="P25" s="45">
        <f t="shared" si="1"/>
        <v>1</v>
      </c>
      <c r="Q25" s="47">
        <f t="shared" si="2"/>
        <v>0</v>
      </c>
    </row>
    <row r="26" spans="1:17">
      <c r="A26" s="21">
        <v>15</v>
      </c>
      <c r="B26" s="22" t="s">
        <v>20</v>
      </c>
      <c r="C26" s="22" t="s">
        <v>33</v>
      </c>
      <c r="D26" s="22" t="s">
        <v>34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1</v>
      </c>
      <c r="K26" s="23">
        <v>63</v>
      </c>
      <c r="L26" s="23">
        <v>193</v>
      </c>
      <c r="M26" s="40">
        <v>25600</v>
      </c>
      <c r="N26" s="42">
        <f t="shared" si="0"/>
        <v>1</v>
      </c>
      <c r="O26" s="34">
        <v>0</v>
      </c>
      <c r="P26" s="45">
        <f t="shared" si="1"/>
        <v>0</v>
      </c>
      <c r="Q26" s="47">
        <f t="shared" si="2"/>
        <v>0</v>
      </c>
    </row>
    <row r="27" spans="1:17">
      <c r="A27" s="21">
        <v>16</v>
      </c>
      <c r="B27" s="22" t="s">
        <v>35</v>
      </c>
      <c r="C27" s="22" t="s">
        <v>36</v>
      </c>
      <c r="D27" s="22" t="s">
        <v>37</v>
      </c>
      <c r="E27" s="23">
        <v>0</v>
      </c>
      <c r="F27" s="23">
        <v>0</v>
      </c>
      <c r="G27" s="23">
        <v>0</v>
      </c>
      <c r="H27" s="23">
        <v>772</v>
      </c>
      <c r="I27" s="23">
        <v>772</v>
      </c>
      <c r="J27" s="23">
        <v>4259</v>
      </c>
      <c r="K27" s="23">
        <v>515</v>
      </c>
      <c r="L27" s="23">
        <v>1187</v>
      </c>
      <c r="M27" s="40">
        <v>39.96</v>
      </c>
      <c r="N27" s="42">
        <f t="shared" si="0"/>
        <v>1</v>
      </c>
      <c r="O27" s="34">
        <v>18.13</v>
      </c>
      <c r="P27" s="45">
        <f t="shared" si="1"/>
        <v>0</v>
      </c>
      <c r="Q27" s="47">
        <f t="shared" si="2"/>
        <v>0</v>
      </c>
    </row>
    <row r="28" spans="1:17">
      <c r="A28" s="21">
        <v>17</v>
      </c>
      <c r="B28" s="22" t="s">
        <v>35</v>
      </c>
      <c r="C28" s="22" t="s">
        <v>38</v>
      </c>
      <c r="D28" s="22" t="s">
        <v>39</v>
      </c>
      <c r="E28" s="23">
        <v>0</v>
      </c>
      <c r="F28" s="23">
        <v>0</v>
      </c>
      <c r="G28" s="23">
        <v>0</v>
      </c>
      <c r="H28" s="23">
        <v>396</v>
      </c>
      <c r="I28" s="23">
        <v>396</v>
      </c>
      <c r="J28" s="23">
        <v>17598</v>
      </c>
      <c r="K28" s="23">
        <v>0</v>
      </c>
      <c r="L28" s="23">
        <v>10377</v>
      </c>
      <c r="M28" s="40">
        <v>58.97</v>
      </c>
      <c r="N28" s="42">
        <f t="shared" si="0"/>
        <v>1</v>
      </c>
      <c r="O28" s="34">
        <v>2.25</v>
      </c>
      <c r="P28" s="45">
        <f t="shared" si="1"/>
        <v>0</v>
      </c>
      <c r="Q28" s="47">
        <f t="shared" si="2"/>
        <v>0</v>
      </c>
    </row>
    <row r="29" spans="1:17">
      <c r="A29" s="21">
        <v>18</v>
      </c>
      <c r="B29" s="22" t="s">
        <v>35</v>
      </c>
      <c r="C29" s="22" t="s">
        <v>40</v>
      </c>
      <c r="D29" s="22" t="s">
        <v>41</v>
      </c>
      <c r="E29" s="23">
        <v>0</v>
      </c>
      <c r="F29" s="23">
        <v>0</v>
      </c>
      <c r="G29" s="23">
        <v>0</v>
      </c>
      <c r="H29" s="23">
        <v>34781</v>
      </c>
      <c r="I29" s="23">
        <v>34781</v>
      </c>
      <c r="J29" s="23">
        <v>26323</v>
      </c>
      <c r="K29" s="23">
        <v>0</v>
      </c>
      <c r="L29" s="23">
        <v>1100</v>
      </c>
      <c r="M29" s="40">
        <v>4.18</v>
      </c>
      <c r="N29" s="42">
        <f t="shared" si="0"/>
        <v>0</v>
      </c>
      <c r="O29" s="34">
        <v>132.13</v>
      </c>
      <c r="P29" s="45">
        <f t="shared" si="1"/>
        <v>1</v>
      </c>
      <c r="Q29" s="47">
        <f t="shared" si="2"/>
        <v>0</v>
      </c>
    </row>
    <row r="30" spans="1:17">
      <c r="A30" s="21">
        <v>19</v>
      </c>
      <c r="B30" s="22" t="s">
        <v>35</v>
      </c>
      <c r="C30" s="22" t="s">
        <v>42</v>
      </c>
      <c r="D30" s="22" t="s">
        <v>43</v>
      </c>
      <c r="E30" s="23">
        <v>0</v>
      </c>
      <c r="F30" s="23">
        <v>0</v>
      </c>
      <c r="G30" s="23">
        <v>0</v>
      </c>
      <c r="H30" s="23">
        <v>56298</v>
      </c>
      <c r="I30" s="23">
        <v>56298</v>
      </c>
      <c r="J30" s="23">
        <v>47985</v>
      </c>
      <c r="K30" s="23">
        <v>1844</v>
      </c>
      <c r="L30" s="23">
        <v>2339</v>
      </c>
      <c r="M30" s="40">
        <v>8.7200000000000006</v>
      </c>
      <c r="N30" s="42">
        <f t="shared" si="0"/>
        <v>0</v>
      </c>
      <c r="O30" s="34">
        <v>117.32</v>
      </c>
      <c r="P30" s="45">
        <f t="shared" si="1"/>
        <v>1</v>
      </c>
      <c r="Q30" s="47">
        <f t="shared" si="2"/>
        <v>0</v>
      </c>
    </row>
    <row r="31" spans="1:17">
      <c r="A31" s="21">
        <v>20</v>
      </c>
      <c r="B31" s="22" t="s">
        <v>44</v>
      </c>
      <c r="C31" s="22" t="s">
        <v>45</v>
      </c>
      <c r="D31" s="22" t="s">
        <v>46</v>
      </c>
      <c r="E31" s="23">
        <v>0</v>
      </c>
      <c r="F31" s="23">
        <v>0</v>
      </c>
      <c r="G31" s="23">
        <v>0</v>
      </c>
      <c r="H31" s="23">
        <v>8722</v>
      </c>
      <c r="I31" s="23">
        <v>8722</v>
      </c>
      <c r="J31" s="23">
        <v>9160</v>
      </c>
      <c r="K31" s="23">
        <v>0</v>
      </c>
      <c r="L31" s="23">
        <v>0</v>
      </c>
      <c r="M31" s="40">
        <v>0</v>
      </c>
      <c r="N31" s="42">
        <f t="shared" si="0"/>
        <v>0</v>
      </c>
      <c r="O31" s="34">
        <v>95.22</v>
      </c>
      <c r="P31" s="45">
        <f t="shared" si="1"/>
        <v>1</v>
      </c>
      <c r="Q31" s="47">
        <f t="shared" si="2"/>
        <v>0</v>
      </c>
    </row>
    <row r="32" spans="1:17">
      <c r="A32" s="21">
        <v>21</v>
      </c>
      <c r="B32" s="22" t="s">
        <v>47</v>
      </c>
      <c r="C32" s="22" t="s">
        <v>48</v>
      </c>
      <c r="D32" s="22" t="s">
        <v>49</v>
      </c>
      <c r="E32" s="23">
        <v>0</v>
      </c>
      <c r="F32" s="23">
        <v>0</v>
      </c>
      <c r="G32" s="23">
        <v>0</v>
      </c>
      <c r="H32" s="23">
        <v>3963</v>
      </c>
      <c r="I32" s="23">
        <v>3963</v>
      </c>
      <c r="J32" s="23">
        <v>6137</v>
      </c>
      <c r="K32" s="23">
        <v>322</v>
      </c>
      <c r="L32" s="23">
        <v>0</v>
      </c>
      <c r="M32" s="40">
        <v>5.25</v>
      </c>
      <c r="N32" s="42">
        <f t="shared" si="0"/>
        <v>0</v>
      </c>
      <c r="O32" s="34">
        <v>64.58</v>
      </c>
      <c r="P32" s="45">
        <f t="shared" si="1"/>
        <v>1</v>
      </c>
      <c r="Q32" s="47">
        <f t="shared" si="2"/>
        <v>0</v>
      </c>
    </row>
    <row r="33" spans="1:17">
      <c r="A33" s="21">
        <v>22</v>
      </c>
      <c r="B33" s="22" t="s">
        <v>47</v>
      </c>
      <c r="C33" s="22" t="s">
        <v>50</v>
      </c>
      <c r="D33" s="22" t="s">
        <v>51</v>
      </c>
      <c r="E33" s="23">
        <v>0</v>
      </c>
      <c r="F33" s="23">
        <v>0</v>
      </c>
      <c r="G33" s="23">
        <v>0</v>
      </c>
      <c r="H33" s="23">
        <v>2011</v>
      </c>
      <c r="I33" s="23">
        <v>2011</v>
      </c>
      <c r="J33" s="23">
        <v>2390</v>
      </c>
      <c r="K33" s="23">
        <v>150</v>
      </c>
      <c r="L33" s="23">
        <v>132</v>
      </c>
      <c r="M33" s="40">
        <v>11.8</v>
      </c>
      <c r="N33" s="42">
        <f t="shared" si="0"/>
        <v>0</v>
      </c>
      <c r="O33" s="34">
        <v>84.14</v>
      </c>
      <c r="P33" s="45">
        <f t="shared" si="1"/>
        <v>1</v>
      </c>
      <c r="Q33" s="47">
        <f t="shared" si="2"/>
        <v>0</v>
      </c>
    </row>
    <row r="34" spans="1:17">
      <c r="A34" s="21">
        <v>23</v>
      </c>
      <c r="B34" s="22" t="s">
        <v>47</v>
      </c>
      <c r="C34" s="22" t="s">
        <v>52</v>
      </c>
      <c r="D34" s="22" t="s">
        <v>53</v>
      </c>
      <c r="E34" s="23">
        <v>0</v>
      </c>
      <c r="F34" s="23">
        <v>0</v>
      </c>
      <c r="G34" s="23">
        <v>0</v>
      </c>
      <c r="H34" s="23">
        <v>16813</v>
      </c>
      <c r="I34" s="23">
        <v>16813</v>
      </c>
      <c r="J34" s="23">
        <v>9749</v>
      </c>
      <c r="K34" s="23">
        <v>437</v>
      </c>
      <c r="L34" s="23">
        <v>990</v>
      </c>
      <c r="M34" s="40">
        <v>14.64</v>
      </c>
      <c r="N34" s="42">
        <f t="shared" si="0"/>
        <v>0</v>
      </c>
      <c r="O34" s="34">
        <v>172.46</v>
      </c>
      <c r="P34" s="45">
        <f t="shared" si="1"/>
        <v>1</v>
      </c>
      <c r="Q34" s="47">
        <f t="shared" si="2"/>
        <v>0</v>
      </c>
    </row>
    <row r="35" spans="1:17">
      <c r="A35" s="21">
        <v>24</v>
      </c>
      <c r="B35" s="22" t="s">
        <v>47</v>
      </c>
      <c r="C35" s="22" t="s">
        <v>54</v>
      </c>
      <c r="D35" s="22" t="s">
        <v>55</v>
      </c>
      <c r="E35" s="23">
        <v>0</v>
      </c>
      <c r="F35" s="23">
        <v>0</v>
      </c>
      <c r="G35" s="23">
        <v>0</v>
      </c>
      <c r="H35" s="23">
        <v>24283</v>
      </c>
      <c r="I35" s="23">
        <v>24283</v>
      </c>
      <c r="J35" s="23">
        <v>27489</v>
      </c>
      <c r="K35" s="23">
        <v>502</v>
      </c>
      <c r="L35" s="23">
        <v>543</v>
      </c>
      <c r="M35" s="40">
        <v>3.8</v>
      </c>
      <c r="N35" s="42">
        <f t="shared" si="0"/>
        <v>0</v>
      </c>
      <c r="O35" s="34">
        <v>88.34</v>
      </c>
      <c r="P35" s="45">
        <f t="shared" si="1"/>
        <v>1</v>
      </c>
      <c r="Q35" s="47">
        <f t="shared" si="2"/>
        <v>0</v>
      </c>
    </row>
    <row r="36" spans="1:17">
      <c r="A36" s="21">
        <v>25</v>
      </c>
      <c r="B36" s="22" t="s">
        <v>56</v>
      </c>
      <c r="C36" s="22" t="s">
        <v>57</v>
      </c>
      <c r="D36" s="22" t="s">
        <v>58</v>
      </c>
      <c r="E36" s="23">
        <v>0</v>
      </c>
      <c r="F36" s="23">
        <v>0</v>
      </c>
      <c r="G36" s="23">
        <v>0</v>
      </c>
      <c r="H36" s="23">
        <v>3194</v>
      </c>
      <c r="I36" s="23">
        <v>3194</v>
      </c>
      <c r="J36" s="23">
        <v>2712</v>
      </c>
      <c r="K36" s="23">
        <v>158</v>
      </c>
      <c r="L36" s="23">
        <v>178</v>
      </c>
      <c r="M36" s="40">
        <v>12.39</v>
      </c>
      <c r="N36" s="42">
        <f t="shared" si="0"/>
        <v>0</v>
      </c>
      <c r="O36" s="34">
        <v>117.77</v>
      </c>
      <c r="P36" s="45">
        <f t="shared" si="1"/>
        <v>1</v>
      </c>
      <c r="Q36" s="47">
        <f t="shared" si="2"/>
        <v>0</v>
      </c>
    </row>
    <row r="37" spans="1:17">
      <c r="A37" s="21">
        <v>26</v>
      </c>
      <c r="B37" s="22" t="s">
        <v>59</v>
      </c>
      <c r="C37" s="22" t="s">
        <v>60</v>
      </c>
      <c r="D37" s="22" t="s">
        <v>61</v>
      </c>
      <c r="E37" s="23">
        <v>0</v>
      </c>
      <c r="F37" s="23">
        <v>0</v>
      </c>
      <c r="G37" s="23">
        <v>0</v>
      </c>
      <c r="H37" s="23">
        <v>458</v>
      </c>
      <c r="I37" s="23">
        <v>458</v>
      </c>
      <c r="J37" s="23">
        <v>935</v>
      </c>
      <c r="K37" s="23">
        <v>2</v>
      </c>
      <c r="L37" s="23">
        <v>400</v>
      </c>
      <c r="M37" s="40">
        <v>42.99</v>
      </c>
      <c r="N37" s="42">
        <f t="shared" si="0"/>
        <v>1</v>
      </c>
      <c r="O37" s="34">
        <v>48.98</v>
      </c>
      <c r="P37" s="45">
        <f t="shared" si="1"/>
        <v>0</v>
      </c>
      <c r="Q37" s="47">
        <f t="shared" si="2"/>
        <v>0</v>
      </c>
    </row>
    <row r="38" spans="1:17">
      <c r="A38" s="21">
        <v>27</v>
      </c>
      <c r="B38" s="22" t="s">
        <v>62</v>
      </c>
      <c r="C38" s="22" t="s">
        <v>63</v>
      </c>
      <c r="D38" s="22" t="s">
        <v>64</v>
      </c>
      <c r="E38" s="23">
        <v>0</v>
      </c>
      <c r="F38" s="23">
        <v>0</v>
      </c>
      <c r="G38" s="23">
        <v>0</v>
      </c>
      <c r="H38" s="23">
        <v>4246</v>
      </c>
      <c r="I38" s="23">
        <v>4246</v>
      </c>
      <c r="J38" s="23">
        <v>3286</v>
      </c>
      <c r="K38" s="23">
        <v>200</v>
      </c>
      <c r="L38" s="23">
        <v>360</v>
      </c>
      <c r="M38" s="40">
        <v>17.04</v>
      </c>
      <c r="N38" s="42">
        <f t="shared" si="0"/>
        <v>0</v>
      </c>
      <c r="O38" s="34">
        <v>129.21</v>
      </c>
      <c r="P38" s="45">
        <f t="shared" si="1"/>
        <v>1</v>
      </c>
      <c r="Q38" s="47">
        <f t="shared" si="2"/>
        <v>0</v>
      </c>
    </row>
    <row r="39" spans="1:17">
      <c r="A39" s="21">
        <v>28</v>
      </c>
      <c r="B39" s="22" t="s">
        <v>62</v>
      </c>
      <c r="C39" s="22" t="s">
        <v>65</v>
      </c>
      <c r="D39" s="22" t="s">
        <v>66</v>
      </c>
      <c r="E39" s="23">
        <v>0</v>
      </c>
      <c r="F39" s="23">
        <v>0</v>
      </c>
      <c r="G39" s="23">
        <v>0</v>
      </c>
      <c r="H39" s="23">
        <v>10223</v>
      </c>
      <c r="I39" s="23">
        <v>10223</v>
      </c>
      <c r="J39" s="23">
        <v>13991</v>
      </c>
      <c r="K39" s="23">
        <v>62</v>
      </c>
      <c r="L39" s="23">
        <v>620</v>
      </c>
      <c r="M39" s="40">
        <v>4.87</v>
      </c>
      <c r="N39" s="42">
        <f t="shared" si="0"/>
        <v>0</v>
      </c>
      <c r="O39" s="34">
        <v>73.069999999999993</v>
      </c>
      <c r="P39" s="45">
        <f t="shared" si="1"/>
        <v>1</v>
      </c>
      <c r="Q39" s="47">
        <f t="shared" si="2"/>
        <v>0</v>
      </c>
    </row>
    <row r="40" spans="1:17">
      <c r="A40" s="21">
        <v>29</v>
      </c>
      <c r="B40" s="22" t="s">
        <v>67</v>
      </c>
      <c r="C40" s="22" t="s">
        <v>68</v>
      </c>
      <c r="D40" s="22" t="s">
        <v>69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53775</v>
      </c>
      <c r="K40" s="23">
        <v>275</v>
      </c>
      <c r="L40" s="23">
        <v>14106</v>
      </c>
      <c r="M40" s="40">
        <v>26.74</v>
      </c>
      <c r="N40" s="42">
        <f t="shared" si="0"/>
        <v>1</v>
      </c>
      <c r="O40" s="34">
        <v>0</v>
      </c>
      <c r="P40" s="45">
        <f t="shared" si="1"/>
        <v>0</v>
      </c>
      <c r="Q40" s="47">
        <f t="shared" si="2"/>
        <v>0</v>
      </c>
    </row>
    <row r="41" spans="1:17">
      <c r="A41" s="21">
        <v>30</v>
      </c>
      <c r="B41" s="22" t="s">
        <v>70</v>
      </c>
      <c r="C41" s="22" t="s">
        <v>71</v>
      </c>
      <c r="D41" s="22" t="s">
        <v>72</v>
      </c>
      <c r="E41" s="23">
        <v>0</v>
      </c>
      <c r="F41" s="23">
        <v>0</v>
      </c>
      <c r="G41" s="23">
        <v>0</v>
      </c>
      <c r="H41" s="23">
        <v>18934</v>
      </c>
      <c r="I41" s="23">
        <v>18934</v>
      </c>
      <c r="J41" s="23">
        <v>17035</v>
      </c>
      <c r="K41" s="23">
        <v>363</v>
      </c>
      <c r="L41" s="23">
        <v>598</v>
      </c>
      <c r="M41" s="40">
        <v>5.64</v>
      </c>
      <c r="N41" s="42">
        <f t="shared" si="0"/>
        <v>0</v>
      </c>
      <c r="O41" s="34">
        <v>111.15</v>
      </c>
      <c r="P41" s="45">
        <f t="shared" si="1"/>
        <v>1</v>
      </c>
      <c r="Q41" s="47">
        <f t="shared" si="2"/>
        <v>0</v>
      </c>
    </row>
    <row r="42" spans="1:17">
      <c r="A42" s="21">
        <v>31</v>
      </c>
      <c r="B42" s="22" t="s">
        <v>70</v>
      </c>
      <c r="C42" s="22" t="s">
        <v>73</v>
      </c>
      <c r="D42" s="22" t="s">
        <v>74</v>
      </c>
      <c r="E42" s="23">
        <v>0</v>
      </c>
      <c r="F42" s="23">
        <v>0</v>
      </c>
      <c r="G42" s="23">
        <v>0</v>
      </c>
      <c r="H42" s="23">
        <v>12701</v>
      </c>
      <c r="I42" s="23">
        <v>12701</v>
      </c>
      <c r="J42" s="23">
        <v>13005</v>
      </c>
      <c r="K42" s="23">
        <v>900</v>
      </c>
      <c r="L42" s="23">
        <v>1191</v>
      </c>
      <c r="M42" s="40">
        <v>16.079999999999998</v>
      </c>
      <c r="N42" s="42">
        <f t="shared" si="0"/>
        <v>0</v>
      </c>
      <c r="O42" s="34">
        <v>97.66</v>
      </c>
      <c r="P42" s="45">
        <f t="shared" si="1"/>
        <v>1</v>
      </c>
      <c r="Q42" s="47">
        <f t="shared" si="2"/>
        <v>0</v>
      </c>
    </row>
    <row r="43" spans="1:17">
      <c r="A43" s="21">
        <v>32</v>
      </c>
      <c r="B43" s="22" t="s">
        <v>75</v>
      </c>
      <c r="C43" s="22" t="s">
        <v>76</v>
      </c>
      <c r="D43" s="22" t="s">
        <v>77</v>
      </c>
      <c r="E43" s="23">
        <v>0</v>
      </c>
      <c r="F43" s="23">
        <v>0</v>
      </c>
      <c r="G43" s="23">
        <v>0</v>
      </c>
      <c r="H43" s="23">
        <v>26895</v>
      </c>
      <c r="I43" s="23">
        <v>26895</v>
      </c>
      <c r="J43" s="23">
        <v>10236</v>
      </c>
      <c r="K43" s="23">
        <v>90</v>
      </c>
      <c r="L43" s="23">
        <v>1280</v>
      </c>
      <c r="M43" s="40">
        <v>13.38</v>
      </c>
      <c r="N43" s="42">
        <f t="shared" si="0"/>
        <v>0</v>
      </c>
      <c r="O43" s="34">
        <v>262.75</v>
      </c>
      <c r="P43" s="45">
        <f t="shared" si="1"/>
        <v>1</v>
      </c>
      <c r="Q43" s="47">
        <f t="shared" si="2"/>
        <v>0</v>
      </c>
    </row>
    <row r="44" spans="1:17">
      <c r="A44" s="21">
        <v>33</v>
      </c>
      <c r="B44" s="22" t="s">
        <v>75</v>
      </c>
      <c r="C44" s="22" t="s">
        <v>78</v>
      </c>
      <c r="D44" s="22" t="s">
        <v>79</v>
      </c>
      <c r="E44" s="23">
        <v>0</v>
      </c>
      <c r="F44" s="23">
        <v>0</v>
      </c>
      <c r="G44" s="23">
        <v>0</v>
      </c>
      <c r="H44" s="23">
        <v>46556</v>
      </c>
      <c r="I44" s="23">
        <v>46556</v>
      </c>
      <c r="J44" s="23">
        <v>44737</v>
      </c>
      <c r="K44" s="23">
        <v>1363</v>
      </c>
      <c r="L44" s="23">
        <v>2448</v>
      </c>
      <c r="M44" s="40">
        <v>8.52</v>
      </c>
      <c r="N44" s="42">
        <f t="shared" si="0"/>
        <v>0</v>
      </c>
      <c r="O44" s="34">
        <v>104.07</v>
      </c>
      <c r="P44" s="45">
        <f t="shared" si="1"/>
        <v>1</v>
      </c>
      <c r="Q44" s="47">
        <f t="shared" si="2"/>
        <v>0</v>
      </c>
    </row>
    <row r="45" spans="1:17">
      <c r="A45" s="21">
        <v>34</v>
      </c>
      <c r="B45" s="22" t="s">
        <v>75</v>
      </c>
      <c r="C45" s="22" t="s">
        <v>80</v>
      </c>
      <c r="D45" s="22" t="s">
        <v>81</v>
      </c>
      <c r="E45" s="23">
        <v>0</v>
      </c>
      <c r="F45" s="23">
        <v>0</v>
      </c>
      <c r="G45" s="23">
        <v>0</v>
      </c>
      <c r="H45" s="23">
        <v>85940</v>
      </c>
      <c r="I45" s="23">
        <v>85940</v>
      </c>
      <c r="J45" s="23">
        <v>40609</v>
      </c>
      <c r="K45" s="23">
        <v>1938</v>
      </c>
      <c r="L45" s="23">
        <v>4626</v>
      </c>
      <c r="M45" s="40">
        <v>16.16</v>
      </c>
      <c r="N45" s="42">
        <f t="shared" si="0"/>
        <v>0</v>
      </c>
      <c r="O45" s="34">
        <v>211.63</v>
      </c>
      <c r="P45" s="45">
        <f t="shared" si="1"/>
        <v>1</v>
      </c>
      <c r="Q45" s="47">
        <f t="shared" si="2"/>
        <v>0</v>
      </c>
    </row>
    <row r="46" spans="1:17">
      <c r="A46" s="21">
        <v>35</v>
      </c>
      <c r="B46" s="22" t="s">
        <v>75</v>
      </c>
      <c r="C46" s="22" t="s">
        <v>82</v>
      </c>
      <c r="D46" s="22" t="s">
        <v>83</v>
      </c>
      <c r="E46" s="23">
        <v>0</v>
      </c>
      <c r="F46" s="23">
        <v>0</v>
      </c>
      <c r="G46" s="23">
        <v>0</v>
      </c>
      <c r="H46" s="23">
        <v>51457</v>
      </c>
      <c r="I46" s="23">
        <v>51457</v>
      </c>
      <c r="J46" s="23">
        <v>27780</v>
      </c>
      <c r="K46" s="23">
        <v>1535</v>
      </c>
      <c r="L46" s="23">
        <v>2058</v>
      </c>
      <c r="M46" s="40">
        <v>12.93</v>
      </c>
      <c r="N46" s="42">
        <f t="shared" si="0"/>
        <v>0</v>
      </c>
      <c r="O46" s="34">
        <v>185.23</v>
      </c>
      <c r="P46" s="45">
        <f t="shared" si="1"/>
        <v>1</v>
      </c>
      <c r="Q46" s="47">
        <f t="shared" si="2"/>
        <v>0</v>
      </c>
    </row>
    <row r="47" spans="1:17">
      <c r="A47" s="21">
        <v>36</v>
      </c>
      <c r="B47" s="22" t="s">
        <v>75</v>
      </c>
      <c r="C47" s="22" t="s">
        <v>84</v>
      </c>
      <c r="D47" s="22" t="s">
        <v>85</v>
      </c>
      <c r="E47" s="23">
        <v>0</v>
      </c>
      <c r="F47" s="23">
        <v>0</v>
      </c>
      <c r="G47" s="23">
        <v>0</v>
      </c>
      <c r="H47" s="23">
        <v>62175</v>
      </c>
      <c r="I47" s="23">
        <v>62175</v>
      </c>
      <c r="J47" s="23">
        <v>47547</v>
      </c>
      <c r="K47" s="23">
        <v>1340</v>
      </c>
      <c r="L47" s="23">
        <v>3038</v>
      </c>
      <c r="M47" s="40">
        <v>9.2100000000000009</v>
      </c>
      <c r="N47" s="42">
        <f t="shared" si="0"/>
        <v>0</v>
      </c>
      <c r="O47" s="34">
        <v>130.77000000000001</v>
      </c>
      <c r="P47" s="45">
        <f t="shared" si="1"/>
        <v>1</v>
      </c>
      <c r="Q47" s="47">
        <f t="shared" si="2"/>
        <v>0</v>
      </c>
    </row>
    <row r="48" spans="1:17">
      <c r="A48" s="21">
        <v>37</v>
      </c>
      <c r="B48" s="22" t="s">
        <v>75</v>
      </c>
      <c r="C48" s="22" t="s">
        <v>86</v>
      </c>
      <c r="D48" s="22" t="s">
        <v>87</v>
      </c>
      <c r="E48" s="23">
        <v>0</v>
      </c>
      <c r="F48" s="23">
        <v>0</v>
      </c>
      <c r="G48" s="23">
        <v>0</v>
      </c>
      <c r="H48" s="23">
        <v>19792</v>
      </c>
      <c r="I48" s="23">
        <v>19792</v>
      </c>
      <c r="J48" s="23">
        <v>15935</v>
      </c>
      <c r="K48" s="23">
        <v>262</v>
      </c>
      <c r="L48" s="23">
        <v>570</v>
      </c>
      <c r="M48" s="40">
        <v>5.22</v>
      </c>
      <c r="N48" s="42">
        <f t="shared" si="0"/>
        <v>0</v>
      </c>
      <c r="O48" s="34">
        <v>124.2</v>
      </c>
      <c r="P48" s="45">
        <f t="shared" si="1"/>
        <v>1</v>
      </c>
      <c r="Q48" s="47">
        <f t="shared" si="2"/>
        <v>0</v>
      </c>
    </row>
    <row r="49" spans="1:17">
      <c r="A49" s="21">
        <v>38</v>
      </c>
      <c r="B49" s="22" t="s">
        <v>75</v>
      </c>
      <c r="C49" s="22" t="s">
        <v>88</v>
      </c>
      <c r="D49" s="22" t="s">
        <v>89</v>
      </c>
      <c r="E49" s="23">
        <v>0</v>
      </c>
      <c r="F49" s="23">
        <v>0</v>
      </c>
      <c r="G49" s="23">
        <v>0</v>
      </c>
      <c r="H49" s="23">
        <v>12159</v>
      </c>
      <c r="I49" s="23">
        <v>12159</v>
      </c>
      <c r="J49" s="23">
        <v>15541</v>
      </c>
      <c r="K49" s="23">
        <v>669</v>
      </c>
      <c r="L49" s="23">
        <v>675</v>
      </c>
      <c r="M49" s="40">
        <v>8.65</v>
      </c>
      <c r="N49" s="42">
        <f t="shared" si="0"/>
        <v>0</v>
      </c>
      <c r="O49" s="34">
        <v>78.239999999999995</v>
      </c>
      <c r="P49" s="45">
        <f t="shared" si="1"/>
        <v>1</v>
      </c>
      <c r="Q49" s="47">
        <f t="shared" si="2"/>
        <v>0</v>
      </c>
    </row>
    <row r="50" spans="1:17">
      <c r="A50" s="21">
        <v>39</v>
      </c>
      <c r="B50" s="22" t="s">
        <v>90</v>
      </c>
      <c r="C50" s="22" t="s">
        <v>91</v>
      </c>
      <c r="D50" s="22" t="s">
        <v>92</v>
      </c>
      <c r="E50" s="23">
        <v>0</v>
      </c>
      <c r="F50" s="23">
        <v>0</v>
      </c>
      <c r="G50" s="23">
        <v>0</v>
      </c>
      <c r="H50" s="23">
        <v>3405</v>
      </c>
      <c r="I50" s="23">
        <v>3405</v>
      </c>
      <c r="J50" s="23">
        <v>9229</v>
      </c>
      <c r="K50" s="23">
        <v>1003</v>
      </c>
      <c r="L50" s="23">
        <v>1385</v>
      </c>
      <c r="M50" s="40">
        <v>25.87</v>
      </c>
      <c r="N50" s="42">
        <f t="shared" si="0"/>
        <v>1</v>
      </c>
      <c r="O50" s="34">
        <v>36.89</v>
      </c>
      <c r="P50" s="45">
        <f t="shared" si="1"/>
        <v>0</v>
      </c>
      <c r="Q50" s="47">
        <f t="shared" si="2"/>
        <v>0</v>
      </c>
    </row>
    <row r="51" spans="1:17">
      <c r="A51" s="21">
        <v>40</v>
      </c>
      <c r="B51" s="22" t="s">
        <v>93</v>
      </c>
      <c r="C51" s="22" t="s">
        <v>94</v>
      </c>
      <c r="D51" s="22" t="s">
        <v>95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10330</v>
      </c>
      <c r="K51" s="23">
        <v>670</v>
      </c>
      <c r="L51" s="23">
        <v>6496</v>
      </c>
      <c r="M51" s="40">
        <v>69.37</v>
      </c>
      <c r="N51" s="42">
        <f t="shared" si="0"/>
        <v>1</v>
      </c>
      <c r="O51" s="34">
        <v>0</v>
      </c>
      <c r="P51" s="45">
        <f t="shared" si="1"/>
        <v>0</v>
      </c>
      <c r="Q51" s="47">
        <f t="shared" si="2"/>
        <v>0</v>
      </c>
    </row>
    <row r="52" spans="1:17">
      <c r="A52" s="21">
        <v>41</v>
      </c>
      <c r="B52" s="22" t="s">
        <v>93</v>
      </c>
      <c r="C52" s="22" t="s">
        <v>96</v>
      </c>
      <c r="D52" s="22" t="s">
        <v>97</v>
      </c>
      <c r="E52" s="23">
        <v>0</v>
      </c>
      <c r="F52" s="23">
        <v>0</v>
      </c>
      <c r="G52" s="23">
        <v>0</v>
      </c>
      <c r="H52" s="23">
        <v>379</v>
      </c>
      <c r="I52" s="23">
        <v>379</v>
      </c>
      <c r="J52" s="23">
        <v>3157</v>
      </c>
      <c r="K52" s="23">
        <v>115</v>
      </c>
      <c r="L52" s="23">
        <v>1661</v>
      </c>
      <c r="M52" s="40">
        <v>56.26</v>
      </c>
      <c r="N52" s="42">
        <f t="shared" si="0"/>
        <v>1</v>
      </c>
      <c r="O52" s="34">
        <v>12.01</v>
      </c>
      <c r="P52" s="45">
        <f t="shared" si="1"/>
        <v>0</v>
      </c>
      <c r="Q52" s="47">
        <f t="shared" si="2"/>
        <v>0</v>
      </c>
    </row>
    <row r="53" spans="1:17">
      <c r="A53" s="21">
        <v>42</v>
      </c>
      <c r="B53" s="22" t="s">
        <v>98</v>
      </c>
      <c r="C53" s="22" t="s">
        <v>99</v>
      </c>
      <c r="D53" s="22" t="s">
        <v>100</v>
      </c>
      <c r="E53" s="23">
        <v>0</v>
      </c>
      <c r="F53" s="23">
        <v>0</v>
      </c>
      <c r="G53" s="23">
        <v>0</v>
      </c>
      <c r="H53" s="23">
        <v>13607</v>
      </c>
      <c r="I53" s="23">
        <v>13607</v>
      </c>
      <c r="J53" s="23">
        <v>17759</v>
      </c>
      <c r="K53" s="23">
        <v>354</v>
      </c>
      <c r="L53" s="23">
        <v>839</v>
      </c>
      <c r="M53" s="40">
        <v>6.72</v>
      </c>
      <c r="N53" s="42">
        <f t="shared" si="0"/>
        <v>0</v>
      </c>
      <c r="O53" s="34">
        <v>76.62</v>
      </c>
      <c r="P53" s="45">
        <f t="shared" si="1"/>
        <v>1</v>
      </c>
      <c r="Q53" s="47">
        <f t="shared" si="2"/>
        <v>0</v>
      </c>
    </row>
    <row r="54" spans="1:17">
      <c r="A54" s="21">
        <v>43</v>
      </c>
      <c r="B54" s="22" t="s">
        <v>98</v>
      </c>
      <c r="C54" s="22" t="s">
        <v>101</v>
      </c>
      <c r="D54" s="22" t="s">
        <v>102</v>
      </c>
      <c r="E54" s="23">
        <v>0</v>
      </c>
      <c r="F54" s="23">
        <v>0</v>
      </c>
      <c r="G54" s="23">
        <v>0</v>
      </c>
      <c r="H54" s="23">
        <v>9116</v>
      </c>
      <c r="I54" s="23">
        <v>9116</v>
      </c>
      <c r="J54" s="23">
        <v>11807</v>
      </c>
      <c r="K54" s="23">
        <v>0</v>
      </c>
      <c r="L54" s="23">
        <v>0</v>
      </c>
      <c r="M54" s="40">
        <v>0</v>
      </c>
      <c r="N54" s="42">
        <f t="shared" si="0"/>
        <v>0</v>
      </c>
      <c r="O54" s="34">
        <v>77.209999999999994</v>
      </c>
      <c r="P54" s="45">
        <f t="shared" si="1"/>
        <v>1</v>
      </c>
      <c r="Q54" s="47">
        <f t="shared" si="2"/>
        <v>0</v>
      </c>
    </row>
    <row r="55" spans="1:17">
      <c r="A55" s="21">
        <v>44</v>
      </c>
      <c r="B55" s="22" t="s">
        <v>103</v>
      </c>
      <c r="C55" s="22" t="s">
        <v>104</v>
      </c>
      <c r="D55" s="22" t="s">
        <v>105</v>
      </c>
      <c r="E55" s="23">
        <v>0</v>
      </c>
      <c r="F55" s="23">
        <v>0</v>
      </c>
      <c r="G55" s="23">
        <v>0</v>
      </c>
      <c r="H55" s="23">
        <v>3788</v>
      </c>
      <c r="I55" s="23">
        <v>3788</v>
      </c>
      <c r="J55" s="23">
        <v>4839</v>
      </c>
      <c r="K55" s="23">
        <v>22</v>
      </c>
      <c r="L55" s="23">
        <v>157</v>
      </c>
      <c r="M55" s="40">
        <v>3.7</v>
      </c>
      <c r="N55" s="42">
        <f t="shared" si="0"/>
        <v>0</v>
      </c>
      <c r="O55" s="34">
        <v>78.28</v>
      </c>
      <c r="P55" s="45">
        <f t="shared" si="1"/>
        <v>1</v>
      </c>
      <c r="Q55" s="47">
        <f t="shared" si="2"/>
        <v>0</v>
      </c>
    </row>
    <row r="56" spans="1:17">
      <c r="A56" s="21">
        <v>45</v>
      </c>
      <c r="B56" s="22" t="s">
        <v>103</v>
      </c>
      <c r="C56" s="22" t="s">
        <v>106</v>
      </c>
      <c r="D56" s="22" t="s">
        <v>107</v>
      </c>
      <c r="E56" s="23">
        <v>0</v>
      </c>
      <c r="F56" s="23">
        <v>0</v>
      </c>
      <c r="G56" s="23">
        <v>0</v>
      </c>
      <c r="H56" s="23">
        <v>16822</v>
      </c>
      <c r="I56" s="23">
        <v>16822</v>
      </c>
      <c r="J56" s="23">
        <v>13743</v>
      </c>
      <c r="K56" s="23">
        <v>420</v>
      </c>
      <c r="L56" s="23">
        <v>2776</v>
      </c>
      <c r="M56" s="40">
        <v>23.26</v>
      </c>
      <c r="N56" s="42">
        <f t="shared" si="0"/>
        <v>0</v>
      </c>
      <c r="O56" s="34">
        <v>122.4</v>
      </c>
      <c r="P56" s="45">
        <f t="shared" si="1"/>
        <v>1</v>
      </c>
      <c r="Q56" s="47">
        <f t="shared" si="2"/>
        <v>0</v>
      </c>
    </row>
    <row r="57" spans="1:17">
      <c r="A57" s="21">
        <v>46</v>
      </c>
      <c r="B57" s="22" t="s">
        <v>103</v>
      </c>
      <c r="C57" s="22" t="s">
        <v>108</v>
      </c>
      <c r="D57" s="22" t="s">
        <v>109</v>
      </c>
      <c r="E57" s="23">
        <v>0</v>
      </c>
      <c r="F57" s="23">
        <v>0</v>
      </c>
      <c r="G57" s="23">
        <v>0</v>
      </c>
      <c r="H57" s="23">
        <v>23895</v>
      </c>
      <c r="I57" s="23">
        <v>23895</v>
      </c>
      <c r="J57" s="23">
        <v>14951</v>
      </c>
      <c r="K57" s="23">
        <v>796</v>
      </c>
      <c r="L57" s="23">
        <v>473</v>
      </c>
      <c r="M57" s="40">
        <v>8.49</v>
      </c>
      <c r="N57" s="42">
        <f t="shared" si="0"/>
        <v>0</v>
      </c>
      <c r="O57" s="34">
        <v>159.82</v>
      </c>
      <c r="P57" s="45">
        <f t="shared" si="1"/>
        <v>1</v>
      </c>
      <c r="Q57" s="47">
        <f t="shared" si="2"/>
        <v>0</v>
      </c>
    </row>
    <row r="58" spans="1:17">
      <c r="A58" s="21">
        <v>47</v>
      </c>
      <c r="B58" s="22" t="s">
        <v>103</v>
      </c>
      <c r="C58" s="22" t="s">
        <v>110</v>
      </c>
      <c r="D58" s="22" t="s">
        <v>111</v>
      </c>
      <c r="E58" s="23">
        <v>0</v>
      </c>
      <c r="F58" s="23">
        <v>0</v>
      </c>
      <c r="G58" s="23">
        <v>0</v>
      </c>
      <c r="H58" s="23">
        <v>11866</v>
      </c>
      <c r="I58" s="23">
        <v>11866</v>
      </c>
      <c r="J58" s="23">
        <v>13925</v>
      </c>
      <c r="K58" s="23">
        <v>0</v>
      </c>
      <c r="L58" s="23">
        <v>374</v>
      </c>
      <c r="M58" s="40">
        <v>2.69</v>
      </c>
      <c r="N58" s="42">
        <f t="shared" si="0"/>
        <v>0</v>
      </c>
      <c r="O58" s="34">
        <v>85.21</v>
      </c>
      <c r="P58" s="45">
        <f t="shared" si="1"/>
        <v>1</v>
      </c>
      <c r="Q58" s="47">
        <f t="shared" si="2"/>
        <v>0</v>
      </c>
    </row>
    <row r="59" spans="1:17">
      <c r="A59" s="21">
        <v>48</v>
      </c>
      <c r="B59" s="22" t="s">
        <v>103</v>
      </c>
      <c r="C59" s="22" t="s">
        <v>112</v>
      </c>
      <c r="D59" s="22" t="s">
        <v>113</v>
      </c>
      <c r="E59" s="23">
        <v>0</v>
      </c>
      <c r="F59" s="23">
        <v>0</v>
      </c>
      <c r="G59" s="23">
        <v>0</v>
      </c>
      <c r="H59" s="23">
        <v>1587</v>
      </c>
      <c r="I59" s="23">
        <v>1587</v>
      </c>
      <c r="J59" s="23">
        <v>3260</v>
      </c>
      <c r="K59" s="23">
        <v>197</v>
      </c>
      <c r="L59" s="23">
        <v>637</v>
      </c>
      <c r="M59" s="40">
        <v>25.58</v>
      </c>
      <c r="N59" s="42">
        <f t="shared" si="0"/>
        <v>1</v>
      </c>
      <c r="O59" s="34">
        <v>48.68</v>
      </c>
      <c r="P59" s="45">
        <f t="shared" si="1"/>
        <v>0</v>
      </c>
      <c r="Q59" s="47">
        <f t="shared" si="2"/>
        <v>0</v>
      </c>
    </row>
    <row r="60" spans="1:17">
      <c r="A60" s="21">
        <v>49</v>
      </c>
      <c r="B60" s="22" t="s">
        <v>103</v>
      </c>
      <c r="C60" s="22" t="s">
        <v>114</v>
      </c>
      <c r="D60" s="22" t="s">
        <v>115</v>
      </c>
      <c r="E60" s="23">
        <v>0</v>
      </c>
      <c r="F60" s="23">
        <v>0</v>
      </c>
      <c r="G60" s="23">
        <v>0</v>
      </c>
      <c r="H60" s="23">
        <v>3186</v>
      </c>
      <c r="I60" s="23">
        <v>3186</v>
      </c>
      <c r="J60" s="23">
        <v>4718</v>
      </c>
      <c r="K60" s="23">
        <v>240</v>
      </c>
      <c r="L60" s="23">
        <v>0</v>
      </c>
      <c r="M60" s="40">
        <v>5.09</v>
      </c>
      <c r="N60" s="42">
        <f t="shared" si="0"/>
        <v>0</v>
      </c>
      <c r="O60" s="34">
        <v>67.53</v>
      </c>
      <c r="P60" s="45">
        <f t="shared" si="1"/>
        <v>1</v>
      </c>
      <c r="Q60" s="47">
        <f t="shared" si="2"/>
        <v>0</v>
      </c>
    </row>
    <row r="61" spans="1:17">
      <c r="A61" s="21">
        <v>50</v>
      </c>
      <c r="B61" s="22" t="s">
        <v>103</v>
      </c>
      <c r="C61" s="22" t="s">
        <v>116</v>
      </c>
      <c r="D61" s="22" t="s">
        <v>117</v>
      </c>
      <c r="E61" s="23">
        <v>0</v>
      </c>
      <c r="F61" s="23">
        <v>0</v>
      </c>
      <c r="G61" s="23">
        <v>0</v>
      </c>
      <c r="H61" s="23">
        <v>44877</v>
      </c>
      <c r="I61" s="23">
        <v>44877</v>
      </c>
      <c r="J61" s="23">
        <v>53511</v>
      </c>
      <c r="K61" s="23">
        <v>0</v>
      </c>
      <c r="L61" s="23">
        <v>1300</v>
      </c>
      <c r="M61" s="40">
        <v>2.4300000000000002</v>
      </c>
      <c r="N61" s="42">
        <f t="shared" si="0"/>
        <v>0</v>
      </c>
      <c r="O61" s="34">
        <v>83.86</v>
      </c>
      <c r="P61" s="45">
        <f t="shared" si="1"/>
        <v>1</v>
      </c>
      <c r="Q61" s="47">
        <f t="shared" si="2"/>
        <v>0</v>
      </c>
    </row>
    <row r="62" spans="1:17">
      <c r="A62" s="21">
        <v>51</v>
      </c>
      <c r="B62" s="22" t="s">
        <v>103</v>
      </c>
      <c r="C62" s="22" t="s">
        <v>118</v>
      </c>
      <c r="D62" s="22" t="s">
        <v>119</v>
      </c>
      <c r="E62" s="23">
        <v>0</v>
      </c>
      <c r="F62" s="23">
        <v>0</v>
      </c>
      <c r="G62" s="23">
        <v>0</v>
      </c>
      <c r="H62" s="23">
        <v>25580</v>
      </c>
      <c r="I62" s="23">
        <v>25580</v>
      </c>
      <c r="J62" s="23">
        <v>10160</v>
      </c>
      <c r="K62" s="23">
        <v>200</v>
      </c>
      <c r="L62" s="23">
        <v>1487</v>
      </c>
      <c r="M62" s="40">
        <v>16.600000000000001</v>
      </c>
      <c r="N62" s="42">
        <f t="shared" si="0"/>
        <v>0</v>
      </c>
      <c r="O62" s="34">
        <v>251.77</v>
      </c>
      <c r="P62" s="45">
        <f t="shared" si="1"/>
        <v>1</v>
      </c>
      <c r="Q62" s="47">
        <f t="shared" si="2"/>
        <v>0</v>
      </c>
    </row>
    <row r="63" spans="1:17">
      <c r="A63" s="21">
        <v>52</v>
      </c>
      <c r="B63" s="22" t="s">
        <v>120</v>
      </c>
      <c r="C63" s="22" t="s">
        <v>121</v>
      </c>
      <c r="D63" s="22" t="s">
        <v>122</v>
      </c>
      <c r="E63" s="23">
        <v>0</v>
      </c>
      <c r="F63" s="23">
        <v>0</v>
      </c>
      <c r="G63" s="23">
        <v>0</v>
      </c>
      <c r="H63" s="23">
        <v>4724</v>
      </c>
      <c r="I63" s="23">
        <v>4724</v>
      </c>
      <c r="J63" s="23">
        <v>4184</v>
      </c>
      <c r="K63" s="23">
        <v>0</v>
      </c>
      <c r="L63" s="23">
        <v>268</v>
      </c>
      <c r="M63" s="40">
        <v>6.41</v>
      </c>
      <c r="N63" s="42">
        <f t="shared" si="0"/>
        <v>0</v>
      </c>
      <c r="O63" s="34">
        <v>112.91</v>
      </c>
      <c r="P63" s="45">
        <f t="shared" si="1"/>
        <v>1</v>
      </c>
      <c r="Q63" s="47">
        <f t="shared" si="2"/>
        <v>0</v>
      </c>
    </row>
    <row r="64" spans="1:17">
      <c r="A64" s="21">
        <v>53</v>
      </c>
      <c r="B64" s="22" t="s">
        <v>120</v>
      </c>
      <c r="C64" s="22" t="s">
        <v>123</v>
      </c>
      <c r="D64" s="22" t="s">
        <v>124</v>
      </c>
      <c r="E64" s="23">
        <v>0</v>
      </c>
      <c r="F64" s="23">
        <v>0</v>
      </c>
      <c r="G64" s="23">
        <v>0</v>
      </c>
      <c r="H64" s="23">
        <v>1686</v>
      </c>
      <c r="I64" s="23">
        <v>1686</v>
      </c>
      <c r="J64" s="23">
        <v>7823</v>
      </c>
      <c r="K64" s="23">
        <v>112</v>
      </c>
      <c r="L64" s="23">
        <v>2886</v>
      </c>
      <c r="M64" s="40">
        <v>38.32</v>
      </c>
      <c r="N64" s="42">
        <f t="shared" si="0"/>
        <v>1</v>
      </c>
      <c r="O64" s="34">
        <v>21.55</v>
      </c>
      <c r="P64" s="45">
        <f t="shared" si="1"/>
        <v>0</v>
      </c>
      <c r="Q64" s="47">
        <f t="shared" si="2"/>
        <v>0</v>
      </c>
    </row>
    <row r="65" spans="1:17">
      <c r="A65" s="21">
        <v>54</v>
      </c>
      <c r="B65" s="22" t="s">
        <v>125</v>
      </c>
      <c r="C65" s="22" t="s">
        <v>126</v>
      </c>
      <c r="D65" s="22" t="s">
        <v>127</v>
      </c>
      <c r="E65" s="23">
        <v>0</v>
      </c>
      <c r="F65" s="23">
        <v>0</v>
      </c>
      <c r="G65" s="23">
        <v>0</v>
      </c>
      <c r="H65" s="23">
        <v>35004</v>
      </c>
      <c r="I65" s="23">
        <v>35004</v>
      </c>
      <c r="J65" s="23">
        <v>40185</v>
      </c>
      <c r="K65" s="23">
        <v>0</v>
      </c>
      <c r="L65" s="23">
        <v>1690</v>
      </c>
      <c r="M65" s="40">
        <v>4.21</v>
      </c>
      <c r="N65" s="42">
        <f t="shared" si="0"/>
        <v>0</v>
      </c>
      <c r="O65" s="34">
        <v>87.11</v>
      </c>
      <c r="P65" s="45">
        <f t="shared" si="1"/>
        <v>1</v>
      </c>
      <c r="Q65" s="47">
        <f t="shared" si="2"/>
        <v>0</v>
      </c>
    </row>
    <row r="66" spans="1:17">
      <c r="A66" s="21">
        <v>55</v>
      </c>
      <c r="B66" s="22" t="s">
        <v>128</v>
      </c>
      <c r="C66" s="22" t="s">
        <v>129</v>
      </c>
      <c r="D66" s="22" t="s">
        <v>130</v>
      </c>
      <c r="E66" s="23">
        <v>0</v>
      </c>
      <c r="F66" s="23">
        <v>0</v>
      </c>
      <c r="G66" s="23">
        <v>0</v>
      </c>
      <c r="H66" s="23">
        <v>14430</v>
      </c>
      <c r="I66" s="23">
        <v>14430</v>
      </c>
      <c r="J66" s="23">
        <v>18445</v>
      </c>
      <c r="K66" s="23">
        <v>279</v>
      </c>
      <c r="L66" s="23">
        <v>807</v>
      </c>
      <c r="M66" s="40">
        <v>5.89</v>
      </c>
      <c r="N66" s="42">
        <f t="shared" si="0"/>
        <v>0</v>
      </c>
      <c r="O66" s="34">
        <v>78.23</v>
      </c>
      <c r="P66" s="45">
        <f t="shared" si="1"/>
        <v>1</v>
      </c>
      <c r="Q66" s="47">
        <f t="shared" si="2"/>
        <v>0</v>
      </c>
    </row>
    <row r="67" spans="1:17">
      <c r="A67" s="21">
        <v>56</v>
      </c>
      <c r="B67" s="22" t="s">
        <v>128</v>
      </c>
      <c r="C67" s="22" t="s">
        <v>131</v>
      </c>
      <c r="D67" s="22" t="s">
        <v>132</v>
      </c>
      <c r="E67" s="23">
        <v>0</v>
      </c>
      <c r="F67" s="23">
        <v>0</v>
      </c>
      <c r="G67" s="23">
        <v>0</v>
      </c>
      <c r="H67" s="23">
        <v>4140</v>
      </c>
      <c r="I67" s="23">
        <v>4140</v>
      </c>
      <c r="J67" s="23">
        <v>6766</v>
      </c>
      <c r="K67" s="23">
        <v>0</v>
      </c>
      <c r="L67" s="23">
        <v>0</v>
      </c>
      <c r="M67" s="40">
        <v>0</v>
      </c>
      <c r="N67" s="42">
        <f t="shared" si="0"/>
        <v>0</v>
      </c>
      <c r="O67" s="34">
        <v>61.19</v>
      </c>
      <c r="P67" s="45">
        <f t="shared" si="1"/>
        <v>1</v>
      </c>
      <c r="Q67" s="47">
        <f t="shared" si="2"/>
        <v>0</v>
      </c>
    </row>
    <row r="68" spans="1:17">
      <c r="A68" s="21">
        <v>57</v>
      </c>
      <c r="B68" s="22" t="s">
        <v>128</v>
      </c>
      <c r="C68" s="22" t="s">
        <v>133</v>
      </c>
      <c r="D68" s="22" t="s">
        <v>134</v>
      </c>
      <c r="E68" s="23">
        <v>0</v>
      </c>
      <c r="F68" s="23">
        <v>0</v>
      </c>
      <c r="G68" s="23">
        <v>0</v>
      </c>
      <c r="H68" s="23">
        <v>9002</v>
      </c>
      <c r="I68" s="23">
        <v>9002</v>
      </c>
      <c r="J68" s="23">
        <v>13495</v>
      </c>
      <c r="K68" s="23">
        <v>47</v>
      </c>
      <c r="L68" s="23">
        <v>339</v>
      </c>
      <c r="M68" s="40">
        <v>2.86</v>
      </c>
      <c r="N68" s="42">
        <f t="shared" si="0"/>
        <v>0</v>
      </c>
      <c r="O68" s="34">
        <v>66.709999999999994</v>
      </c>
      <c r="P68" s="45">
        <f t="shared" si="1"/>
        <v>1</v>
      </c>
      <c r="Q68" s="47">
        <f t="shared" si="2"/>
        <v>0</v>
      </c>
    </row>
    <row r="69" spans="1:17">
      <c r="A69" s="21">
        <v>58</v>
      </c>
      <c r="B69" s="22" t="s">
        <v>135</v>
      </c>
      <c r="C69" s="22" t="s">
        <v>136</v>
      </c>
      <c r="D69" s="22" t="s">
        <v>137</v>
      </c>
      <c r="E69" s="23">
        <v>0</v>
      </c>
      <c r="F69" s="23">
        <v>0</v>
      </c>
      <c r="G69" s="23">
        <v>0</v>
      </c>
      <c r="H69" s="23">
        <v>12451</v>
      </c>
      <c r="I69" s="23">
        <v>12451</v>
      </c>
      <c r="J69" s="23">
        <v>7092</v>
      </c>
      <c r="K69" s="23">
        <v>162</v>
      </c>
      <c r="L69" s="23">
        <v>279</v>
      </c>
      <c r="M69" s="40">
        <v>6.22</v>
      </c>
      <c r="N69" s="42">
        <f t="shared" si="0"/>
        <v>0</v>
      </c>
      <c r="O69" s="34">
        <v>175.56</v>
      </c>
      <c r="P69" s="45">
        <f t="shared" si="1"/>
        <v>1</v>
      </c>
      <c r="Q69" s="47">
        <f t="shared" si="2"/>
        <v>0</v>
      </c>
    </row>
    <row r="70" spans="1:17">
      <c r="A70" s="21">
        <v>59</v>
      </c>
      <c r="B70" s="22" t="s">
        <v>135</v>
      </c>
      <c r="C70" s="22" t="s">
        <v>138</v>
      </c>
      <c r="D70" s="22" t="s">
        <v>139</v>
      </c>
      <c r="E70" s="23">
        <v>0</v>
      </c>
      <c r="F70" s="23">
        <v>0</v>
      </c>
      <c r="G70" s="23">
        <v>0</v>
      </c>
      <c r="H70" s="23">
        <v>28838</v>
      </c>
      <c r="I70" s="23">
        <v>28838</v>
      </c>
      <c r="J70" s="23">
        <v>19936</v>
      </c>
      <c r="K70" s="23">
        <v>585</v>
      </c>
      <c r="L70" s="23">
        <v>1750</v>
      </c>
      <c r="M70" s="40">
        <v>11.71</v>
      </c>
      <c r="N70" s="42">
        <f t="shared" si="0"/>
        <v>0</v>
      </c>
      <c r="O70" s="34">
        <v>144.65</v>
      </c>
      <c r="P70" s="45">
        <f t="shared" si="1"/>
        <v>1</v>
      </c>
      <c r="Q70" s="47">
        <f t="shared" si="2"/>
        <v>0</v>
      </c>
    </row>
    <row r="71" spans="1:17">
      <c r="A71" s="21">
        <v>60</v>
      </c>
      <c r="B71" s="22" t="s">
        <v>135</v>
      </c>
      <c r="C71" s="22" t="s">
        <v>140</v>
      </c>
      <c r="D71" s="22" t="s">
        <v>141</v>
      </c>
      <c r="E71" s="23">
        <v>0</v>
      </c>
      <c r="F71" s="23">
        <v>0</v>
      </c>
      <c r="G71" s="23">
        <v>0</v>
      </c>
      <c r="H71" s="23">
        <v>1357</v>
      </c>
      <c r="I71" s="23">
        <v>1357</v>
      </c>
      <c r="J71" s="23">
        <v>4090</v>
      </c>
      <c r="K71" s="23">
        <v>84</v>
      </c>
      <c r="L71" s="23">
        <v>947</v>
      </c>
      <c r="M71" s="40">
        <v>25.21</v>
      </c>
      <c r="N71" s="42">
        <f t="shared" si="0"/>
        <v>1</v>
      </c>
      <c r="O71" s="34">
        <v>33.18</v>
      </c>
      <c r="P71" s="45">
        <f t="shared" si="1"/>
        <v>0</v>
      </c>
      <c r="Q71" s="47">
        <f t="shared" si="2"/>
        <v>0</v>
      </c>
    </row>
    <row r="72" spans="1:17">
      <c r="A72" s="21">
        <v>61</v>
      </c>
      <c r="B72" s="22" t="s">
        <v>142</v>
      </c>
      <c r="C72" s="22" t="s">
        <v>143</v>
      </c>
      <c r="D72" s="22" t="s">
        <v>144</v>
      </c>
      <c r="E72" s="23">
        <v>0</v>
      </c>
      <c r="F72" s="23">
        <v>0</v>
      </c>
      <c r="G72" s="23">
        <v>0</v>
      </c>
      <c r="H72" s="23">
        <v>10678</v>
      </c>
      <c r="I72" s="23">
        <v>10678</v>
      </c>
      <c r="J72" s="23">
        <v>7040</v>
      </c>
      <c r="K72" s="23">
        <v>0</v>
      </c>
      <c r="L72" s="23">
        <v>675</v>
      </c>
      <c r="M72" s="40">
        <v>9.59</v>
      </c>
      <c r="N72" s="42">
        <f t="shared" si="0"/>
        <v>0</v>
      </c>
      <c r="O72" s="34">
        <v>151.68</v>
      </c>
      <c r="P72" s="45">
        <f t="shared" si="1"/>
        <v>1</v>
      </c>
      <c r="Q72" s="47">
        <f t="shared" si="2"/>
        <v>0</v>
      </c>
    </row>
    <row r="73" spans="1:17">
      <c r="A73" s="21">
        <v>62</v>
      </c>
      <c r="B73" s="22" t="s">
        <v>145</v>
      </c>
      <c r="C73" s="22" t="s">
        <v>146</v>
      </c>
      <c r="D73" s="22" t="s">
        <v>147</v>
      </c>
      <c r="E73" s="23">
        <v>0</v>
      </c>
      <c r="F73" s="23">
        <v>0</v>
      </c>
      <c r="G73" s="23">
        <v>0</v>
      </c>
      <c r="H73" s="23">
        <v>26802</v>
      </c>
      <c r="I73" s="23">
        <v>26802</v>
      </c>
      <c r="J73" s="23">
        <v>5724</v>
      </c>
      <c r="K73" s="23">
        <v>58</v>
      </c>
      <c r="L73" s="23">
        <v>1551</v>
      </c>
      <c r="M73" s="40">
        <v>28.11</v>
      </c>
      <c r="N73" s="42">
        <f t="shared" si="0"/>
        <v>1</v>
      </c>
      <c r="O73" s="34">
        <v>468.24</v>
      </c>
      <c r="P73" s="45">
        <f t="shared" si="1"/>
        <v>1</v>
      </c>
      <c r="Q73" s="47">
        <f t="shared" si="2"/>
        <v>1</v>
      </c>
    </row>
    <row r="74" spans="1:17">
      <c r="A74" s="21">
        <v>63</v>
      </c>
      <c r="B74" s="22" t="s">
        <v>145</v>
      </c>
      <c r="C74" s="22" t="s">
        <v>148</v>
      </c>
      <c r="D74" s="22" t="s">
        <v>149</v>
      </c>
      <c r="E74" s="23">
        <v>0</v>
      </c>
      <c r="F74" s="23">
        <v>0</v>
      </c>
      <c r="G74" s="23">
        <v>0</v>
      </c>
      <c r="H74" s="23">
        <v>2741</v>
      </c>
      <c r="I74" s="23">
        <v>2741</v>
      </c>
      <c r="J74" s="23">
        <v>9721</v>
      </c>
      <c r="K74" s="23">
        <v>1512</v>
      </c>
      <c r="L74" s="23">
        <v>3150</v>
      </c>
      <c r="M74" s="40">
        <v>47.96</v>
      </c>
      <c r="N74" s="42">
        <f t="shared" si="0"/>
        <v>1</v>
      </c>
      <c r="O74" s="34">
        <v>28.2</v>
      </c>
      <c r="P74" s="45">
        <f t="shared" si="1"/>
        <v>0</v>
      </c>
      <c r="Q74" s="47">
        <f t="shared" si="2"/>
        <v>0</v>
      </c>
    </row>
    <row r="75" spans="1:17">
      <c r="A75" s="21">
        <v>64</v>
      </c>
      <c r="B75" s="22" t="s">
        <v>145</v>
      </c>
      <c r="C75" s="22" t="s">
        <v>150</v>
      </c>
      <c r="D75" s="22" t="s">
        <v>151</v>
      </c>
      <c r="E75" s="23">
        <v>0</v>
      </c>
      <c r="F75" s="23">
        <v>0</v>
      </c>
      <c r="G75" s="23">
        <v>0</v>
      </c>
      <c r="H75" s="23">
        <v>26528</v>
      </c>
      <c r="I75" s="23">
        <v>26528</v>
      </c>
      <c r="J75" s="23">
        <v>30967</v>
      </c>
      <c r="K75" s="23">
        <v>568</v>
      </c>
      <c r="L75" s="23">
        <v>1651</v>
      </c>
      <c r="M75" s="40">
        <v>7.17</v>
      </c>
      <c r="N75" s="42">
        <f t="shared" si="0"/>
        <v>0</v>
      </c>
      <c r="O75" s="34">
        <v>85.67</v>
      </c>
      <c r="P75" s="45">
        <f t="shared" si="1"/>
        <v>1</v>
      </c>
      <c r="Q75" s="47">
        <f t="shared" si="2"/>
        <v>0</v>
      </c>
    </row>
    <row r="76" spans="1:17">
      <c r="A76" s="21">
        <v>65</v>
      </c>
      <c r="B76" s="22" t="s">
        <v>145</v>
      </c>
      <c r="C76" s="22" t="s">
        <v>152</v>
      </c>
      <c r="D76" s="22" t="s">
        <v>153</v>
      </c>
      <c r="E76" s="23">
        <v>0</v>
      </c>
      <c r="F76" s="23">
        <v>0</v>
      </c>
      <c r="G76" s="23">
        <v>0</v>
      </c>
      <c r="H76" s="23">
        <v>25642</v>
      </c>
      <c r="I76" s="23">
        <v>25642</v>
      </c>
      <c r="J76" s="23">
        <v>40581</v>
      </c>
      <c r="K76" s="23">
        <v>810</v>
      </c>
      <c r="L76" s="23">
        <v>1950</v>
      </c>
      <c r="M76" s="40">
        <v>6.8</v>
      </c>
      <c r="N76" s="42">
        <f t="shared" si="0"/>
        <v>0</v>
      </c>
      <c r="O76" s="34">
        <v>63.19</v>
      </c>
      <c r="P76" s="45">
        <f t="shared" si="1"/>
        <v>1</v>
      </c>
      <c r="Q76" s="47">
        <f t="shared" si="2"/>
        <v>0</v>
      </c>
    </row>
    <row r="77" spans="1:17">
      <c r="A77" s="21">
        <v>66</v>
      </c>
      <c r="B77" s="22" t="s">
        <v>154</v>
      </c>
      <c r="C77" s="22" t="s">
        <v>155</v>
      </c>
      <c r="D77" s="22" t="s">
        <v>156</v>
      </c>
      <c r="E77" s="23">
        <v>0</v>
      </c>
      <c r="F77" s="23">
        <v>0</v>
      </c>
      <c r="G77" s="23">
        <v>0</v>
      </c>
      <c r="H77" s="23">
        <v>1812</v>
      </c>
      <c r="I77" s="23">
        <v>1812</v>
      </c>
      <c r="J77" s="23">
        <v>1963</v>
      </c>
      <c r="K77" s="23">
        <v>96</v>
      </c>
      <c r="L77" s="23">
        <v>96</v>
      </c>
      <c r="M77" s="40">
        <v>9.7799999999999994</v>
      </c>
      <c r="N77" s="42">
        <f t="shared" ref="N77:N140" si="3">IF(M77&lt;25,0,1)</f>
        <v>0</v>
      </c>
      <c r="O77" s="34">
        <v>92.31</v>
      </c>
      <c r="P77" s="45">
        <f t="shared" ref="P77:P140" si="4">IF(O77&gt;60,1,0)</f>
        <v>1</v>
      </c>
      <c r="Q77" s="47">
        <f t="shared" ref="Q77:Q140" si="5">IF(P77=N77,1,0)</f>
        <v>0</v>
      </c>
    </row>
    <row r="78" spans="1:17">
      <c r="A78" s="21">
        <v>67</v>
      </c>
      <c r="B78" s="22" t="s">
        <v>157</v>
      </c>
      <c r="C78" s="22" t="s">
        <v>158</v>
      </c>
      <c r="D78" s="22" t="s">
        <v>159</v>
      </c>
      <c r="E78" s="23">
        <v>0</v>
      </c>
      <c r="F78" s="23">
        <v>0</v>
      </c>
      <c r="G78" s="23">
        <v>0</v>
      </c>
      <c r="H78" s="23">
        <v>12220</v>
      </c>
      <c r="I78" s="23">
        <v>12220</v>
      </c>
      <c r="J78" s="23">
        <v>2741</v>
      </c>
      <c r="K78" s="23">
        <v>223</v>
      </c>
      <c r="L78" s="23">
        <v>377</v>
      </c>
      <c r="M78" s="40">
        <v>21.89</v>
      </c>
      <c r="N78" s="42">
        <f t="shared" si="3"/>
        <v>0</v>
      </c>
      <c r="O78" s="34">
        <v>445.82</v>
      </c>
      <c r="P78" s="45">
        <f t="shared" si="4"/>
        <v>1</v>
      </c>
      <c r="Q78" s="47">
        <f t="shared" si="5"/>
        <v>0</v>
      </c>
    </row>
    <row r="79" spans="1:17">
      <c r="A79" s="21">
        <v>68</v>
      </c>
      <c r="B79" s="22" t="s">
        <v>157</v>
      </c>
      <c r="C79" s="22" t="s">
        <v>160</v>
      </c>
      <c r="D79" s="22" t="s">
        <v>161</v>
      </c>
      <c r="E79" s="23">
        <v>0</v>
      </c>
      <c r="F79" s="23">
        <v>0</v>
      </c>
      <c r="G79" s="23">
        <v>0</v>
      </c>
      <c r="H79" s="23">
        <v>19403</v>
      </c>
      <c r="I79" s="23">
        <v>19403</v>
      </c>
      <c r="J79" s="23">
        <v>18955</v>
      </c>
      <c r="K79" s="23">
        <v>20</v>
      </c>
      <c r="L79" s="23">
        <v>0</v>
      </c>
      <c r="M79" s="40">
        <v>0.11</v>
      </c>
      <c r="N79" s="42">
        <f t="shared" si="3"/>
        <v>0</v>
      </c>
      <c r="O79" s="34">
        <v>102.36</v>
      </c>
      <c r="P79" s="45">
        <f t="shared" si="4"/>
        <v>1</v>
      </c>
      <c r="Q79" s="47">
        <f t="shared" si="5"/>
        <v>0</v>
      </c>
    </row>
    <row r="80" spans="1:17">
      <c r="A80" s="21">
        <v>69</v>
      </c>
      <c r="B80" s="22" t="s">
        <v>157</v>
      </c>
      <c r="C80" s="22" t="s">
        <v>162</v>
      </c>
      <c r="D80" s="22" t="s">
        <v>163</v>
      </c>
      <c r="E80" s="23">
        <v>0</v>
      </c>
      <c r="F80" s="23">
        <v>0</v>
      </c>
      <c r="G80" s="23">
        <v>0</v>
      </c>
      <c r="H80" s="23">
        <v>925</v>
      </c>
      <c r="I80" s="23">
        <v>925</v>
      </c>
      <c r="J80" s="23">
        <v>5020</v>
      </c>
      <c r="K80" s="23">
        <v>859</v>
      </c>
      <c r="L80" s="23">
        <v>612</v>
      </c>
      <c r="M80" s="40">
        <v>29.3</v>
      </c>
      <c r="N80" s="42">
        <f t="shared" si="3"/>
        <v>1</v>
      </c>
      <c r="O80" s="34">
        <v>18.43</v>
      </c>
      <c r="P80" s="45">
        <f t="shared" si="4"/>
        <v>0</v>
      </c>
      <c r="Q80" s="47">
        <f t="shared" si="5"/>
        <v>0</v>
      </c>
    </row>
    <row r="81" spans="1:17">
      <c r="A81" s="21">
        <v>70</v>
      </c>
      <c r="B81" s="22" t="s">
        <v>157</v>
      </c>
      <c r="C81" s="22" t="s">
        <v>164</v>
      </c>
      <c r="D81" s="22" t="s">
        <v>165</v>
      </c>
      <c r="E81" s="23">
        <v>0</v>
      </c>
      <c r="F81" s="23">
        <v>0</v>
      </c>
      <c r="G81" s="23">
        <v>0</v>
      </c>
      <c r="H81" s="23">
        <v>10869</v>
      </c>
      <c r="I81" s="23">
        <v>10869</v>
      </c>
      <c r="J81" s="23">
        <v>2545</v>
      </c>
      <c r="K81" s="23">
        <v>5</v>
      </c>
      <c r="L81" s="23">
        <v>730</v>
      </c>
      <c r="M81" s="40">
        <v>28.88</v>
      </c>
      <c r="N81" s="42">
        <f t="shared" si="3"/>
        <v>1</v>
      </c>
      <c r="O81" s="34">
        <v>427.07</v>
      </c>
      <c r="P81" s="45">
        <f t="shared" si="4"/>
        <v>1</v>
      </c>
      <c r="Q81" s="47">
        <f t="shared" si="5"/>
        <v>1</v>
      </c>
    </row>
    <row r="82" spans="1:17">
      <c r="A82" s="21">
        <v>71</v>
      </c>
      <c r="B82" s="22" t="s">
        <v>157</v>
      </c>
      <c r="C82" s="22" t="s">
        <v>166</v>
      </c>
      <c r="D82" s="22" t="s">
        <v>167</v>
      </c>
      <c r="E82" s="23">
        <v>0</v>
      </c>
      <c r="F82" s="23">
        <v>0</v>
      </c>
      <c r="G82" s="23">
        <v>0</v>
      </c>
      <c r="H82" s="23">
        <v>14045</v>
      </c>
      <c r="I82" s="23">
        <v>14045</v>
      </c>
      <c r="J82" s="23">
        <v>1939</v>
      </c>
      <c r="K82" s="23">
        <v>42</v>
      </c>
      <c r="L82" s="23">
        <v>900</v>
      </c>
      <c r="M82" s="40">
        <v>48.58</v>
      </c>
      <c r="N82" s="42">
        <f t="shared" si="3"/>
        <v>1</v>
      </c>
      <c r="O82" s="34">
        <v>724.34</v>
      </c>
      <c r="P82" s="45">
        <f t="shared" si="4"/>
        <v>1</v>
      </c>
      <c r="Q82" s="47">
        <f t="shared" si="5"/>
        <v>1</v>
      </c>
    </row>
    <row r="83" spans="1:17">
      <c r="A83" s="21">
        <v>72</v>
      </c>
      <c r="B83" s="22" t="s">
        <v>157</v>
      </c>
      <c r="C83" s="22" t="s">
        <v>168</v>
      </c>
      <c r="D83" s="22" t="s">
        <v>169</v>
      </c>
      <c r="E83" s="23">
        <v>0</v>
      </c>
      <c r="F83" s="23">
        <v>0</v>
      </c>
      <c r="G83" s="23">
        <v>0</v>
      </c>
      <c r="H83" s="23">
        <v>3654</v>
      </c>
      <c r="I83" s="23">
        <v>3654</v>
      </c>
      <c r="J83" s="23">
        <v>10441</v>
      </c>
      <c r="K83" s="23">
        <v>1214</v>
      </c>
      <c r="L83" s="23">
        <v>2489</v>
      </c>
      <c r="M83" s="40">
        <v>35.47</v>
      </c>
      <c r="N83" s="42">
        <f t="shared" si="3"/>
        <v>1</v>
      </c>
      <c r="O83" s="34">
        <v>35</v>
      </c>
      <c r="P83" s="45">
        <f t="shared" si="4"/>
        <v>0</v>
      </c>
      <c r="Q83" s="47">
        <f t="shared" si="5"/>
        <v>0</v>
      </c>
    </row>
    <row r="84" spans="1:17">
      <c r="A84" s="21">
        <v>73</v>
      </c>
      <c r="B84" s="22" t="s">
        <v>157</v>
      </c>
      <c r="C84" s="22" t="s">
        <v>170</v>
      </c>
      <c r="D84" s="22" t="s">
        <v>171</v>
      </c>
      <c r="E84" s="23">
        <v>0</v>
      </c>
      <c r="F84" s="23">
        <v>0</v>
      </c>
      <c r="G84" s="23">
        <v>0</v>
      </c>
      <c r="H84" s="23">
        <v>47581</v>
      </c>
      <c r="I84" s="23">
        <v>47581</v>
      </c>
      <c r="J84" s="23">
        <v>15553</v>
      </c>
      <c r="K84" s="23">
        <v>776</v>
      </c>
      <c r="L84" s="23">
        <v>1439</v>
      </c>
      <c r="M84" s="40">
        <v>14.24</v>
      </c>
      <c r="N84" s="42">
        <f t="shared" si="3"/>
        <v>0</v>
      </c>
      <c r="O84" s="34">
        <v>305.93</v>
      </c>
      <c r="P84" s="45">
        <f t="shared" si="4"/>
        <v>1</v>
      </c>
      <c r="Q84" s="47">
        <f t="shared" si="5"/>
        <v>0</v>
      </c>
    </row>
    <row r="85" spans="1:17">
      <c r="A85" s="21">
        <v>74</v>
      </c>
      <c r="B85" s="22" t="s">
        <v>172</v>
      </c>
      <c r="C85" s="22" t="s">
        <v>173</v>
      </c>
      <c r="D85" s="22" t="s">
        <v>174</v>
      </c>
      <c r="E85" s="23">
        <v>0</v>
      </c>
      <c r="F85" s="23">
        <v>0</v>
      </c>
      <c r="G85" s="23">
        <v>0</v>
      </c>
      <c r="H85" s="23">
        <v>19517</v>
      </c>
      <c r="I85" s="23">
        <v>19517</v>
      </c>
      <c r="J85" s="23">
        <v>24391</v>
      </c>
      <c r="K85" s="23">
        <v>240</v>
      </c>
      <c r="L85" s="23">
        <v>667</v>
      </c>
      <c r="M85" s="40">
        <v>3.72</v>
      </c>
      <c r="N85" s="42">
        <f t="shared" si="3"/>
        <v>0</v>
      </c>
      <c r="O85" s="34">
        <v>80.02</v>
      </c>
      <c r="P85" s="45">
        <f t="shared" si="4"/>
        <v>1</v>
      </c>
      <c r="Q85" s="47">
        <f t="shared" si="5"/>
        <v>0</v>
      </c>
    </row>
    <row r="86" spans="1:17">
      <c r="A86" s="21">
        <v>75</v>
      </c>
      <c r="B86" s="22" t="s">
        <v>172</v>
      </c>
      <c r="C86" s="22" t="s">
        <v>175</v>
      </c>
      <c r="D86" s="22" t="s">
        <v>176</v>
      </c>
      <c r="E86" s="23">
        <v>0</v>
      </c>
      <c r="F86" s="23">
        <v>0</v>
      </c>
      <c r="G86" s="23">
        <v>0</v>
      </c>
      <c r="H86" s="23">
        <v>31636</v>
      </c>
      <c r="I86" s="23">
        <v>31636</v>
      </c>
      <c r="J86" s="23">
        <v>463746</v>
      </c>
      <c r="K86" s="23">
        <v>8800</v>
      </c>
      <c r="L86" s="23">
        <v>181473</v>
      </c>
      <c r="M86" s="40">
        <v>41.03</v>
      </c>
      <c r="N86" s="42">
        <f t="shared" si="3"/>
        <v>1</v>
      </c>
      <c r="O86" s="34">
        <v>6.82</v>
      </c>
      <c r="P86" s="45">
        <f t="shared" si="4"/>
        <v>0</v>
      </c>
      <c r="Q86" s="47">
        <f t="shared" si="5"/>
        <v>0</v>
      </c>
    </row>
    <row r="87" spans="1:17">
      <c r="A87" s="21">
        <v>76</v>
      </c>
      <c r="B87" s="22" t="s">
        <v>172</v>
      </c>
      <c r="C87" s="22" t="s">
        <v>177</v>
      </c>
      <c r="D87" s="22" t="s">
        <v>178</v>
      </c>
      <c r="E87" s="23">
        <v>0</v>
      </c>
      <c r="F87" s="23">
        <v>0</v>
      </c>
      <c r="G87" s="23">
        <v>0</v>
      </c>
      <c r="H87" s="23">
        <v>13519</v>
      </c>
      <c r="I87" s="23">
        <v>13519</v>
      </c>
      <c r="J87" s="23">
        <v>20923</v>
      </c>
      <c r="K87" s="23">
        <v>0</v>
      </c>
      <c r="L87" s="23">
        <v>0</v>
      </c>
      <c r="M87" s="40">
        <v>0</v>
      </c>
      <c r="N87" s="42">
        <f t="shared" si="3"/>
        <v>0</v>
      </c>
      <c r="O87" s="34">
        <v>64.61</v>
      </c>
      <c r="P87" s="45">
        <f t="shared" si="4"/>
        <v>1</v>
      </c>
      <c r="Q87" s="47">
        <f t="shared" si="5"/>
        <v>0</v>
      </c>
    </row>
    <row r="88" spans="1:17">
      <c r="A88" s="21">
        <v>77</v>
      </c>
      <c r="B88" s="22" t="s">
        <v>179</v>
      </c>
      <c r="C88" s="22" t="s">
        <v>180</v>
      </c>
      <c r="D88" s="22" t="s">
        <v>181</v>
      </c>
      <c r="E88" s="23">
        <v>0</v>
      </c>
      <c r="F88" s="23">
        <v>0</v>
      </c>
      <c r="G88" s="23">
        <v>0</v>
      </c>
      <c r="H88" s="23">
        <v>15100</v>
      </c>
      <c r="I88" s="23">
        <v>15100</v>
      </c>
      <c r="J88" s="23">
        <v>24997</v>
      </c>
      <c r="K88" s="23">
        <v>250</v>
      </c>
      <c r="L88" s="23">
        <v>1570</v>
      </c>
      <c r="M88" s="40">
        <v>7.28</v>
      </c>
      <c r="N88" s="42">
        <f t="shared" si="3"/>
        <v>0</v>
      </c>
      <c r="O88" s="34">
        <v>60.41</v>
      </c>
      <c r="P88" s="45">
        <f t="shared" si="4"/>
        <v>1</v>
      </c>
      <c r="Q88" s="47">
        <f t="shared" si="5"/>
        <v>0</v>
      </c>
    </row>
    <row r="89" spans="1:17">
      <c r="A89" s="21">
        <v>78</v>
      </c>
      <c r="B89" s="22" t="s">
        <v>179</v>
      </c>
      <c r="C89" s="22" t="s">
        <v>182</v>
      </c>
      <c r="D89" s="22" t="s">
        <v>183</v>
      </c>
      <c r="E89" s="23">
        <v>0</v>
      </c>
      <c r="F89" s="23">
        <v>0</v>
      </c>
      <c r="G89" s="23">
        <v>0</v>
      </c>
      <c r="H89" s="23">
        <v>3425</v>
      </c>
      <c r="I89" s="23">
        <v>3425</v>
      </c>
      <c r="J89" s="23">
        <v>2813</v>
      </c>
      <c r="K89" s="23">
        <v>0</v>
      </c>
      <c r="L89" s="23">
        <v>0</v>
      </c>
      <c r="M89" s="40">
        <v>0</v>
      </c>
      <c r="N89" s="42">
        <f t="shared" si="3"/>
        <v>0</v>
      </c>
      <c r="O89" s="34">
        <v>121.76</v>
      </c>
      <c r="P89" s="45">
        <f t="shared" si="4"/>
        <v>1</v>
      </c>
      <c r="Q89" s="47">
        <f t="shared" si="5"/>
        <v>0</v>
      </c>
    </row>
    <row r="90" spans="1:17">
      <c r="A90" s="21">
        <v>79</v>
      </c>
      <c r="B90" s="22" t="s">
        <v>179</v>
      </c>
      <c r="C90" s="22" t="s">
        <v>184</v>
      </c>
      <c r="D90" s="22" t="s">
        <v>185</v>
      </c>
      <c r="E90" s="23">
        <v>0</v>
      </c>
      <c r="F90" s="23">
        <v>0</v>
      </c>
      <c r="G90" s="23">
        <v>0</v>
      </c>
      <c r="H90" s="23">
        <v>16357</v>
      </c>
      <c r="I90" s="23">
        <v>16357</v>
      </c>
      <c r="J90" s="23">
        <v>23056</v>
      </c>
      <c r="K90" s="23">
        <v>0</v>
      </c>
      <c r="L90" s="23">
        <v>923</v>
      </c>
      <c r="M90" s="40">
        <v>4</v>
      </c>
      <c r="N90" s="42">
        <f t="shared" si="3"/>
        <v>0</v>
      </c>
      <c r="O90" s="34">
        <v>70.94</v>
      </c>
      <c r="P90" s="45">
        <f t="shared" si="4"/>
        <v>1</v>
      </c>
      <c r="Q90" s="47">
        <f t="shared" si="5"/>
        <v>0</v>
      </c>
    </row>
    <row r="91" spans="1:17">
      <c r="A91" s="21">
        <v>80</v>
      </c>
      <c r="B91" s="22" t="s">
        <v>179</v>
      </c>
      <c r="C91" s="22" t="s">
        <v>186</v>
      </c>
      <c r="D91" s="22" t="s">
        <v>187</v>
      </c>
      <c r="E91" s="23">
        <v>0</v>
      </c>
      <c r="F91" s="23">
        <v>0</v>
      </c>
      <c r="G91" s="23">
        <v>0</v>
      </c>
      <c r="H91" s="23">
        <v>19783</v>
      </c>
      <c r="I91" s="23">
        <v>19783</v>
      </c>
      <c r="J91" s="23">
        <v>53470</v>
      </c>
      <c r="K91" s="23">
        <v>889</v>
      </c>
      <c r="L91" s="23">
        <v>16382</v>
      </c>
      <c r="M91" s="40">
        <v>32.299999999999997</v>
      </c>
      <c r="N91" s="42">
        <f t="shared" si="3"/>
        <v>1</v>
      </c>
      <c r="O91" s="34">
        <v>37</v>
      </c>
      <c r="P91" s="45">
        <f t="shared" si="4"/>
        <v>0</v>
      </c>
      <c r="Q91" s="47">
        <f t="shared" si="5"/>
        <v>0</v>
      </c>
    </row>
    <row r="92" spans="1:17">
      <c r="A92" s="21">
        <v>81</v>
      </c>
      <c r="B92" s="22" t="s">
        <v>179</v>
      </c>
      <c r="C92" s="22" t="s">
        <v>188</v>
      </c>
      <c r="D92" s="22" t="s">
        <v>189</v>
      </c>
      <c r="E92" s="23">
        <v>0</v>
      </c>
      <c r="F92" s="23">
        <v>0</v>
      </c>
      <c r="G92" s="23">
        <v>0</v>
      </c>
      <c r="H92" s="23">
        <v>2232041</v>
      </c>
      <c r="I92" s="23">
        <v>2232041</v>
      </c>
      <c r="J92" s="23">
        <v>1739314</v>
      </c>
      <c r="K92" s="23">
        <v>63573</v>
      </c>
      <c r="L92" s="23">
        <v>181329</v>
      </c>
      <c r="M92" s="40">
        <v>14.08</v>
      </c>
      <c r="N92" s="42">
        <f t="shared" si="3"/>
        <v>0</v>
      </c>
      <c r="O92" s="34">
        <v>128.33000000000001</v>
      </c>
      <c r="P92" s="45">
        <f t="shared" si="4"/>
        <v>1</v>
      </c>
      <c r="Q92" s="47">
        <f t="shared" si="5"/>
        <v>0</v>
      </c>
    </row>
    <row r="93" spans="1:17">
      <c r="A93" s="21">
        <v>82</v>
      </c>
      <c r="B93" s="22" t="s">
        <v>190</v>
      </c>
      <c r="C93" s="22" t="s">
        <v>191</v>
      </c>
      <c r="D93" s="22" t="s">
        <v>192</v>
      </c>
      <c r="E93" s="23">
        <v>0</v>
      </c>
      <c r="F93" s="23">
        <v>0</v>
      </c>
      <c r="G93" s="23">
        <v>0</v>
      </c>
      <c r="H93" s="23">
        <v>8040</v>
      </c>
      <c r="I93" s="23">
        <v>8040</v>
      </c>
      <c r="J93" s="23">
        <v>13078</v>
      </c>
      <c r="K93" s="23">
        <v>0</v>
      </c>
      <c r="L93" s="23">
        <v>0</v>
      </c>
      <c r="M93" s="40">
        <v>0</v>
      </c>
      <c r="N93" s="42">
        <f t="shared" si="3"/>
        <v>0</v>
      </c>
      <c r="O93" s="34">
        <v>61.48</v>
      </c>
      <c r="P93" s="45">
        <f t="shared" si="4"/>
        <v>1</v>
      </c>
      <c r="Q93" s="47">
        <f t="shared" si="5"/>
        <v>0</v>
      </c>
    </row>
    <row r="94" spans="1:17">
      <c r="A94" s="21">
        <v>83</v>
      </c>
      <c r="B94" s="22" t="s">
        <v>190</v>
      </c>
      <c r="C94" s="22" t="s">
        <v>193</v>
      </c>
      <c r="D94" s="22" t="s">
        <v>194</v>
      </c>
      <c r="E94" s="23">
        <v>0</v>
      </c>
      <c r="F94" s="23">
        <v>0</v>
      </c>
      <c r="G94" s="23">
        <v>0</v>
      </c>
      <c r="H94" s="23">
        <v>12780</v>
      </c>
      <c r="I94" s="23">
        <v>12780</v>
      </c>
      <c r="J94" s="23">
        <v>20056</v>
      </c>
      <c r="K94" s="23">
        <v>1060</v>
      </c>
      <c r="L94" s="23">
        <v>1764</v>
      </c>
      <c r="M94" s="40">
        <v>14.08</v>
      </c>
      <c r="N94" s="42">
        <f t="shared" si="3"/>
        <v>0</v>
      </c>
      <c r="O94" s="34">
        <v>63.72</v>
      </c>
      <c r="P94" s="45">
        <f t="shared" si="4"/>
        <v>1</v>
      </c>
      <c r="Q94" s="47">
        <f t="shared" si="5"/>
        <v>0</v>
      </c>
    </row>
    <row r="95" spans="1:17">
      <c r="A95" s="21">
        <v>84</v>
      </c>
      <c r="B95" s="22" t="s">
        <v>195</v>
      </c>
      <c r="C95" s="22" t="s">
        <v>196</v>
      </c>
      <c r="D95" s="22" t="s">
        <v>197</v>
      </c>
      <c r="E95" s="23">
        <v>0</v>
      </c>
      <c r="F95" s="23">
        <v>0</v>
      </c>
      <c r="G95" s="23">
        <v>0</v>
      </c>
      <c r="H95" s="23">
        <v>308</v>
      </c>
      <c r="I95" s="23">
        <v>308</v>
      </c>
      <c r="J95" s="23">
        <v>8007</v>
      </c>
      <c r="K95" s="23">
        <v>580</v>
      </c>
      <c r="L95" s="23">
        <v>1736</v>
      </c>
      <c r="M95" s="40">
        <v>28.92</v>
      </c>
      <c r="N95" s="42">
        <f t="shared" si="3"/>
        <v>1</v>
      </c>
      <c r="O95" s="34">
        <v>3.85</v>
      </c>
      <c r="P95" s="45">
        <f t="shared" si="4"/>
        <v>0</v>
      </c>
      <c r="Q95" s="47">
        <f t="shared" si="5"/>
        <v>0</v>
      </c>
    </row>
    <row r="96" spans="1:17">
      <c r="A96" s="21">
        <v>85</v>
      </c>
      <c r="B96" s="22" t="s">
        <v>198</v>
      </c>
      <c r="C96" s="22" t="s">
        <v>199</v>
      </c>
      <c r="D96" s="22" t="s">
        <v>200</v>
      </c>
      <c r="E96" s="23">
        <v>0</v>
      </c>
      <c r="F96" s="23">
        <v>0</v>
      </c>
      <c r="G96" s="23">
        <v>0</v>
      </c>
      <c r="H96" s="23">
        <v>32201</v>
      </c>
      <c r="I96" s="23">
        <v>32201</v>
      </c>
      <c r="J96" s="23">
        <v>38291</v>
      </c>
      <c r="K96" s="23">
        <v>0</v>
      </c>
      <c r="L96" s="23">
        <v>2821</v>
      </c>
      <c r="M96" s="40">
        <v>7.37</v>
      </c>
      <c r="N96" s="42">
        <f t="shared" si="3"/>
        <v>0</v>
      </c>
      <c r="O96" s="34">
        <v>84.1</v>
      </c>
      <c r="P96" s="45">
        <f t="shared" si="4"/>
        <v>1</v>
      </c>
      <c r="Q96" s="47">
        <f t="shared" si="5"/>
        <v>0</v>
      </c>
    </row>
    <row r="97" spans="1:17">
      <c r="A97" s="21">
        <v>86</v>
      </c>
      <c r="B97" s="22" t="s">
        <v>198</v>
      </c>
      <c r="C97" s="22" t="s">
        <v>201</v>
      </c>
      <c r="D97" s="22" t="s">
        <v>202</v>
      </c>
      <c r="E97" s="23">
        <v>0</v>
      </c>
      <c r="F97" s="23">
        <v>0</v>
      </c>
      <c r="G97" s="23">
        <v>0</v>
      </c>
      <c r="H97" s="23">
        <v>31335</v>
      </c>
      <c r="I97" s="23">
        <v>31335</v>
      </c>
      <c r="J97" s="23">
        <v>18254</v>
      </c>
      <c r="K97" s="23">
        <v>143</v>
      </c>
      <c r="L97" s="23">
        <v>3408</v>
      </c>
      <c r="M97" s="40">
        <v>19.45</v>
      </c>
      <c r="N97" s="42">
        <f t="shared" si="3"/>
        <v>0</v>
      </c>
      <c r="O97" s="34">
        <v>171.66</v>
      </c>
      <c r="P97" s="45">
        <f t="shared" si="4"/>
        <v>1</v>
      </c>
      <c r="Q97" s="47">
        <f t="shared" si="5"/>
        <v>0</v>
      </c>
    </row>
    <row r="98" spans="1:17">
      <c r="A98" s="21">
        <v>87</v>
      </c>
      <c r="B98" s="22" t="s">
        <v>198</v>
      </c>
      <c r="C98" s="22" t="s">
        <v>203</v>
      </c>
      <c r="D98" s="22" t="s">
        <v>204</v>
      </c>
      <c r="E98" s="23">
        <v>0</v>
      </c>
      <c r="F98" s="23">
        <v>0</v>
      </c>
      <c r="G98" s="23">
        <v>0</v>
      </c>
      <c r="H98" s="23">
        <v>88827</v>
      </c>
      <c r="I98" s="23">
        <v>88827</v>
      </c>
      <c r="J98" s="23">
        <v>122531</v>
      </c>
      <c r="K98" s="23">
        <v>2281</v>
      </c>
      <c r="L98" s="23">
        <v>30011</v>
      </c>
      <c r="M98" s="40">
        <v>26.35</v>
      </c>
      <c r="N98" s="42">
        <f t="shared" si="3"/>
        <v>1</v>
      </c>
      <c r="O98" s="34">
        <v>72.489999999999995</v>
      </c>
      <c r="P98" s="45">
        <f t="shared" si="4"/>
        <v>1</v>
      </c>
      <c r="Q98" s="47">
        <f t="shared" si="5"/>
        <v>1</v>
      </c>
    </row>
    <row r="99" spans="1:17">
      <c r="A99" s="21">
        <v>88</v>
      </c>
      <c r="B99" s="22" t="s">
        <v>198</v>
      </c>
      <c r="C99" s="22" t="s">
        <v>205</v>
      </c>
      <c r="D99" s="22" t="s">
        <v>206</v>
      </c>
      <c r="E99" s="23">
        <v>0</v>
      </c>
      <c r="F99" s="23">
        <v>0</v>
      </c>
      <c r="G99" s="23">
        <v>0</v>
      </c>
      <c r="H99" s="23">
        <v>6548</v>
      </c>
      <c r="I99" s="23">
        <v>6548</v>
      </c>
      <c r="J99" s="23">
        <v>3627</v>
      </c>
      <c r="K99" s="23">
        <v>0</v>
      </c>
      <c r="L99" s="23">
        <v>358</v>
      </c>
      <c r="M99" s="40">
        <v>9.8699999999999992</v>
      </c>
      <c r="N99" s="42">
        <f t="shared" si="3"/>
        <v>0</v>
      </c>
      <c r="O99" s="34">
        <v>180.53</v>
      </c>
      <c r="P99" s="45">
        <f t="shared" si="4"/>
        <v>1</v>
      </c>
      <c r="Q99" s="47">
        <f t="shared" si="5"/>
        <v>0</v>
      </c>
    </row>
    <row r="100" spans="1:17">
      <c r="A100" s="21">
        <v>89</v>
      </c>
      <c r="B100" s="22" t="s">
        <v>207</v>
      </c>
      <c r="C100" s="22" t="s">
        <v>208</v>
      </c>
      <c r="D100" s="22" t="s">
        <v>209</v>
      </c>
      <c r="E100" s="23">
        <v>0</v>
      </c>
      <c r="F100" s="23">
        <v>0</v>
      </c>
      <c r="G100" s="23">
        <v>0</v>
      </c>
      <c r="H100" s="23">
        <v>8561</v>
      </c>
      <c r="I100" s="23">
        <v>8561</v>
      </c>
      <c r="J100" s="23">
        <v>12924</v>
      </c>
      <c r="K100" s="23">
        <v>110</v>
      </c>
      <c r="L100" s="23">
        <v>555</v>
      </c>
      <c r="M100" s="40">
        <v>5.15</v>
      </c>
      <c r="N100" s="42">
        <f t="shared" si="3"/>
        <v>0</v>
      </c>
      <c r="O100" s="34">
        <v>66.239999999999995</v>
      </c>
      <c r="P100" s="45">
        <f t="shared" si="4"/>
        <v>1</v>
      </c>
      <c r="Q100" s="47">
        <f t="shared" si="5"/>
        <v>0</v>
      </c>
    </row>
    <row r="101" spans="1:17">
      <c r="A101" s="21">
        <v>90</v>
      </c>
      <c r="B101" s="22" t="s">
        <v>210</v>
      </c>
      <c r="C101" s="22" t="s">
        <v>211</v>
      </c>
      <c r="D101" s="22" t="s">
        <v>212</v>
      </c>
      <c r="E101" s="23">
        <v>0</v>
      </c>
      <c r="F101" s="23">
        <v>0</v>
      </c>
      <c r="G101" s="23">
        <v>0</v>
      </c>
      <c r="H101" s="23">
        <v>140</v>
      </c>
      <c r="I101" s="23">
        <v>140</v>
      </c>
      <c r="J101" s="23">
        <v>6620</v>
      </c>
      <c r="K101" s="23">
        <v>100</v>
      </c>
      <c r="L101" s="23">
        <v>2693</v>
      </c>
      <c r="M101" s="40">
        <v>42.19</v>
      </c>
      <c r="N101" s="42">
        <f t="shared" si="3"/>
        <v>1</v>
      </c>
      <c r="O101" s="34">
        <v>2.11</v>
      </c>
      <c r="P101" s="45">
        <f t="shared" si="4"/>
        <v>0</v>
      </c>
      <c r="Q101" s="47">
        <f t="shared" si="5"/>
        <v>0</v>
      </c>
    </row>
    <row r="102" spans="1:17">
      <c r="A102" s="21">
        <v>91</v>
      </c>
      <c r="B102" s="22" t="s">
        <v>210</v>
      </c>
      <c r="C102" s="22" t="s">
        <v>213</v>
      </c>
      <c r="D102" s="22" t="s">
        <v>214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732</v>
      </c>
      <c r="K102" s="23">
        <v>14</v>
      </c>
      <c r="L102" s="23">
        <v>294</v>
      </c>
      <c r="M102" s="40">
        <v>42.08</v>
      </c>
      <c r="N102" s="42">
        <f t="shared" si="3"/>
        <v>1</v>
      </c>
      <c r="O102" s="34">
        <v>0</v>
      </c>
      <c r="P102" s="45">
        <f t="shared" si="4"/>
        <v>0</v>
      </c>
      <c r="Q102" s="47">
        <f t="shared" si="5"/>
        <v>0</v>
      </c>
    </row>
    <row r="103" spans="1:17">
      <c r="A103" s="21">
        <v>92</v>
      </c>
      <c r="B103" s="22" t="s">
        <v>215</v>
      </c>
      <c r="C103" s="22" t="s">
        <v>216</v>
      </c>
      <c r="D103" s="22" t="s">
        <v>217</v>
      </c>
      <c r="E103" s="23">
        <v>0</v>
      </c>
      <c r="F103" s="23">
        <v>0</v>
      </c>
      <c r="G103" s="23">
        <v>0</v>
      </c>
      <c r="H103" s="23">
        <v>81836</v>
      </c>
      <c r="I103" s="23">
        <v>81836</v>
      </c>
      <c r="J103" s="23">
        <v>119913</v>
      </c>
      <c r="K103" s="23">
        <v>3457</v>
      </c>
      <c r="L103" s="23">
        <v>1832</v>
      </c>
      <c r="M103" s="40">
        <v>4.41</v>
      </c>
      <c r="N103" s="42">
        <f t="shared" si="3"/>
        <v>0</v>
      </c>
      <c r="O103" s="34">
        <v>68.25</v>
      </c>
      <c r="P103" s="45">
        <f t="shared" si="4"/>
        <v>1</v>
      </c>
      <c r="Q103" s="47">
        <f t="shared" si="5"/>
        <v>0</v>
      </c>
    </row>
    <row r="104" spans="1:17">
      <c r="A104" s="21">
        <v>93</v>
      </c>
      <c r="B104" s="22" t="s">
        <v>218</v>
      </c>
      <c r="C104" s="22" t="s">
        <v>219</v>
      </c>
      <c r="D104" s="22" t="s">
        <v>220</v>
      </c>
      <c r="E104" s="23">
        <v>0</v>
      </c>
      <c r="F104" s="23">
        <v>0</v>
      </c>
      <c r="G104" s="23">
        <v>0</v>
      </c>
      <c r="H104" s="23">
        <v>850</v>
      </c>
      <c r="I104" s="23">
        <v>850</v>
      </c>
      <c r="J104" s="23">
        <v>1311</v>
      </c>
      <c r="K104" s="23">
        <v>48</v>
      </c>
      <c r="L104" s="23">
        <v>0</v>
      </c>
      <c r="M104" s="40">
        <v>3.66</v>
      </c>
      <c r="N104" s="42">
        <f t="shared" si="3"/>
        <v>0</v>
      </c>
      <c r="O104" s="34">
        <v>64.84</v>
      </c>
      <c r="P104" s="45">
        <f t="shared" si="4"/>
        <v>1</v>
      </c>
      <c r="Q104" s="47">
        <f t="shared" si="5"/>
        <v>0</v>
      </c>
    </row>
    <row r="105" spans="1:17">
      <c r="A105" s="21">
        <v>94</v>
      </c>
      <c r="B105" s="22" t="s">
        <v>221</v>
      </c>
      <c r="C105" s="22" t="s">
        <v>222</v>
      </c>
      <c r="D105" s="22" t="s">
        <v>223</v>
      </c>
      <c r="E105" s="23">
        <v>0</v>
      </c>
      <c r="F105" s="23">
        <v>0</v>
      </c>
      <c r="G105" s="23">
        <v>0</v>
      </c>
      <c r="H105" s="23">
        <v>16984</v>
      </c>
      <c r="I105" s="23">
        <v>16984</v>
      </c>
      <c r="J105" s="23">
        <v>23974</v>
      </c>
      <c r="K105" s="23">
        <v>135</v>
      </c>
      <c r="L105" s="23">
        <v>1227</v>
      </c>
      <c r="M105" s="40">
        <v>5.68</v>
      </c>
      <c r="N105" s="42">
        <f t="shared" si="3"/>
        <v>0</v>
      </c>
      <c r="O105" s="34">
        <v>70.84</v>
      </c>
      <c r="P105" s="45">
        <f t="shared" si="4"/>
        <v>1</v>
      </c>
      <c r="Q105" s="47">
        <f t="shared" si="5"/>
        <v>0</v>
      </c>
    </row>
    <row r="106" spans="1:17">
      <c r="A106" s="21">
        <v>95</v>
      </c>
      <c r="B106" s="22" t="s">
        <v>221</v>
      </c>
      <c r="C106" s="22" t="s">
        <v>224</v>
      </c>
      <c r="D106" s="22" t="s">
        <v>225</v>
      </c>
      <c r="E106" s="23">
        <v>0</v>
      </c>
      <c r="F106" s="23">
        <v>0</v>
      </c>
      <c r="G106" s="23">
        <v>0</v>
      </c>
      <c r="H106" s="23">
        <v>3292</v>
      </c>
      <c r="I106" s="23">
        <v>3292</v>
      </c>
      <c r="J106" s="23">
        <v>4815</v>
      </c>
      <c r="K106" s="23">
        <v>50</v>
      </c>
      <c r="L106" s="23">
        <v>300</v>
      </c>
      <c r="M106" s="40">
        <v>7.27</v>
      </c>
      <c r="N106" s="42">
        <f t="shared" si="3"/>
        <v>0</v>
      </c>
      <c r="O106" s="34">
        <v>68.37</v>
      </c>
      <c r="P106" s="45">
        <f t="shared" si="4"/>
        <v>1</v>
      </c>
      <c r="Q106" s="47">
        <f t="shared" si="5"/>
        <v>0</v>
      </c>
    </row>
    <row r="107" spans="1:17">
      <c r="A107" s="21">
        <v>96</v>
      </c>
      <c r="B107" s="22" t="s">
        <v>221</v>
      </c>
      <c r="C107" s="22" t="s">
        <v>226</v>
      </c>
      <c r="D107" s="22" t="s">
        <v>227</v>
      </c>
      <c r="E107" s="23">
        <v>0</v>
      </c>
      <c r="F107" s="23">
        <v>0</v>
      </c>
      <c r="G107" s="23">
        <v>0</v>
      </c>
      <c r="H107" s="23">
        <v>1076</v>
      </c>
      <c r="I107" s="23">
        <v>1076</v>
      </c>
      <c r="J107" s="23">
        <v>1666</v>
      </c>
      <c r="K107" s="23">
        <v>0</v>
      </c>
      <c r="L107" s="23">
        <v>95</v>
      </c>
      <c r="M107" s="40">
        <v>5.7</v>
      </c>
      <c r="N107" s="42">
        <f t="shared" si="3"/>
        <v>0</v>
      </c>
      <c r="O107" s="34">
        <v>64.59</v>
      </c>
      <c r="P107" s="45">
        <f t="shared" si="4"/>
        <v>1</v>
      </c>
      <c r="Q107" s="47">
        <f t="shared" si="5"/>
        <v>0</v>
      </c>
    </row>
    <row r="108" spans="1:17">
      <c r="A108" s="21">
        <v>97</v>
      </c>
      <c r="B108" s="22" t="s">
        <v>221</v>
      </c>
      <c r="C108" s="22" t="s">
        <v>228</v>
      </c>
      <c r="D108" s="22" t="s">
        <v>229</v>
      </c>
      <c r="E108" s="23">
        <v>0</v>
      </c>
      <c r="F108" s="23">
        <v>0</v>
      </c>
      <c r="G108" s="23">
        <v>0</v>
      </c>
      <c r="H108" s="23">
        <v>10184</v>
      </c>
      <c r="I108" s="23">
        <v>10184</v>
      </c>
      <c r="J108" s="23">
        <v>6857</v>
      </c>
      <c r="K108" s="23">
        <v>450</v>
      </c>
      <c r="L108" s="23">
        <v>800</v>
      </c>
      <c r="M108" s="40">
        <v>18.23</v>
      </c>
      <c r="N108" s="42">
        <f t="shared" si="3"/>
        <v>0</v>
      </c>
      <c r="O108" s="34">
        <v>148.52000000000001</v>
      </c>
      <c r="P108" s="45">
        <f t="shared" si="4"/>
        <v>1</v>
      </c>
      <c r="Q108" s="47">
        <f t="shared" si="5"/>
        <v>0</v>
      </c>
    </row>
    <row r="109" spans="1:17">
      <c r="A109" s="21">
        <v>98</v>
      </c>
      <c r="B109" s="22" t="s">
        <v>221</v>
      </c>
      <c r="C109" s="22" t="s">
        <v>230</v>
      </c>
      <c r="D109" s="22" t="s">
        <v>231</v>
      </c>
      <c r="E109" s="23">
        <v>0</v>
      </c>
      <c r="F109" s="23">
        <v>0</v>
      </c>
      <c r="G109" s="23">
        <v>0</v>
      </c>
      <c r="H109" s="23">
        <v>61463</v>
      </c>
      <c r="I109" s="23">
        <v>61463</v>
      </c>
      <c r="J109" s="23">
        <v>182411</v>
      </c>
      <c r="K109" s="23">
        <v>3075</v>
      </c>
      <c r="L109" s="23">
        <v>61463</v>
      </c>
      <c r="M109" s="40">
        <v>35.380000000000003</v>
      </c>
      <c r="N109" s="42">
        <f t="shared" si="3"/>
        <v>1</v>
      </c>
      <c r="O109" s="34">
        <v>33.69</v>
      </c>
      <c r="P109" s="45">
        <f t="shared" si="4"/>
        <v>0</v>
      </c>
      <c r="Q109" s="47">
        <f t="shared" si="5"/>
        <v>0</v>
      </c>
    </row>
    <row r="110" spans="1:17">
      <c r="A110" s="21">
        <v>99</v>
      </c>
      <c r="B110" s="22" t="s">
        <v>221</v>
      </c>
      <c r="C110" s="22" t="s">
        <v>232</v>
      </c>
      <c r="D110" s="22" t="s">
        <v>233</v>
      </c>
      <c r="E110" s="23">
        <v>0</v>
      </c>
      <c r="F110" s="23">
        <v>0</v>
      </c>
      <c r="G110" s="23">
        <v>0</v>
      </c>
      <c r="H110" s="23">
        <v>1710</v>
      </c>
      <c r="I110" s="23">
        <v>1710</v>
      </c>
      <c r="J110" s="23">
        <v>2940</v>
      </c>
      <c r="K110" s="23">
        <v>233</v>
      </c>
      <c r="L110" s="23">
        <v>678</v>
      </c>
      <c r="M110" s="40">
        <v>30.99</v>
      </c>
      <c r="N110" s="42">
        <f t="shared" si="3"/>
        <v>1</v>
      </c>
      <c r="O110" s="34">
        <v>58.16</v>
      </c>
      <c r="P110" s="45">
        <f t="shared" si="4"/>
        <v>0</v>
      </c>
      <c r="Q110" s="47">
        <f t="shared" si="5"/>
        <v>0</v>
      </c>
    </row>
    <row r="111" spans="1:17">
      <c r="A111" s="21">
        <v>100</v>
      </c>
      <c r="B111" s="22" t="s">
        <v>234</v>
      </c>
      <c r="C111" s="22" t="s">
        <v>235</v>
      </c>
      <c r="D111" s="22" t="s">
        <v>236</v>
      </c>
      <c r="E111" s="23">
        <v>0</v>
      </c>
      <c r="F111" s="23">
        <v>0</v>
      </c>
      <c r="G111" s="23">
        <v>0</v>
      </c>
      <c r="H111" s="23">
        <v>16223</v>
      </c>
      <c r="I111" s="23">
        <v>16223</v>
      </c>
      <c r="J111" s="23">
        <v>21638</v>
      </c>
      <c r="K111" s="23">
        <v>170</v>
      </c>
      <c r="L111" s="23">
        <v>530</v>
      </c>
      <c r="M111" s="40">
        <v>3.24</v>
      </c>
      <c r="N111" s="42">
        <f t="shared" si="3"/>
        <v>0</v>
      </c>
      <c r="O111" s="34">
        <v>74.97</v>
      </c>
      <c r="P111" s="45">
        <f t="shared" si="4"/>
        <v>1</v>
      </c>
      <c r="Q111" s="47">
        <f t="shared" si="5"/>
        <v>0</v>
      </c>
    </row>
    <row r="112" spans="1:17">
      <c r="A112" s="21">
        <v>101</v>
      </c>
      <c r="B112" s="22" t="s">
        <v>234</v>
      </c>
      <c r="C112" s="22" t="s">
        <v>237</v>
      </c>
      <c r="D112" s="22" t="s">
        <v>238</v>
      </c>
      <c r="E112" s="23">
        <v>0</v>
      </c>
      <c r="F112" s="23">
        <v>0</v>
      </c>
      <c r="G112" s="23">
        <v>0</v>
      </c>
      <c r="H112" s="23">
        <v>25843</v>
      </c>
      <c r="I112" s="23">
        <v>25843</v>
      </c>
      <c r="J112" s="23">
        <v>32096</v>
      </c>
      <c r="K112" s="23">
        <v>952</v>
      </c>
      <c r="L112" s="23">
        <v>800</v>
      </c>
      <c r="M112" s="40">
        <v>5.46</v>
      </c>
      <c r="N112" s="42">
        <f t="shared" si="3"/>
        <v>0</v>
      </c>
      <c r="O112" s="34">
        <v>80.52</v>
      </c>
      <c r="P112" s="45">
        <f t="shared" si="4"/>
        <v>1</v>
      </c>
      <c r="Q112" s="47">
        <f t="shared" si="5"/>
        <v>0</v>
      </c>
    </row>
    <row r="113" spans="1:17">
      <c r="A113" s="21">
        <v>102</v>
      </c>
      <c r="B113" s="22" t="s">
        <v>234</v>
      </c>
      <c r="C113" s="22" t="s">
        <v>239</v>
      </c>
      <c r="D113" s="22" t="s">
        <v>240</v>
      </c>
      <c r="E113" s="23">
        <v>0</v>
      </c>
      <c r="F113" s="23">
        <v>0</v>
      </c>
      <c r="G113" s="23">
        <v>0</v>
      </c>
      <c r="H113" s="23">
        <v>48541</v>
      </c>
      <c r="I113" s="23">
        <v>48541</v>
      </c>
      <c r="J113" s="23">
        <v>78610</v>
      </c>
      <c r="K113" s="23">
        <v>240</v>
      </c>
      <c r="L113" s="23">
        <v>3163</v>
      </c>
      <c r="M113" s="40">
        <v>4.33</v>
      </c>
      <c r="N113" s="42">
        <f t="shared" si="3"/>
        <v>0</v>
      </c>
      <c r="O113" s="34">
        <v>61.75</v>
      </c>
      <c r="P113" s="45">
        <f t="shared" si="4"/>
        <v>1</v>
      </c>
      <c r="Q113" s="47">
        <f t="shared" si="5"/>
        <v>0</v>
      </c>
    </row>
    <row r="114" spans="1:17">
      <c r="A114" s="21">
        <v>103</v>
      </c>
      <c r="B114" s="22" t="s">
        <v>234</v>
      </c>
      <c r="C114" s="22" t="s">
        <v>241</v>
      </c>
      <c r="D114" s="22" t="s">
        <v>242</v>
      </c>
      <c r="E114" s="23">
        <v>0</v>
      </c>
      <c r="F114" s="23">
        <v>0</v>
      </c>
      <c r="G114" s="23">
        <v>0</v>
      </c>
      <c r="H114" s="23">
        <v>44495</v>
      </c>
      <c r="I114" s="23">
        <v>44495</v>
      </c>
      <c r="J114" s="23">
        <v>47930</v>
      </c>
      <c r="K114" s="23">
        <v>1034</v>
      </c>
      <c r="L114" s="23">
        <v>1259</v>
      </c>
      <c r="M114" s="40">
        <v>4.78</v>
      </c>
      <c r="N114" s="42">
        <f t="shared" si="3"/>
        <v>0</v>
      </c>
      <c r="O114" s="34">
        <v>92.83</v>
      </c>
      <c r="P114" s="45">
        <f t="shared" si="4"/>
        <v>1</v>
      </c>
      <c r="Q114" s="47">
        <f t="shared" si="5"/>
        <v>0</v>
      </c>
    </row>
    <row r="115" spans="1:17">
      <c r="A115" s="21">
        <v>104</v>
      </c>
      <c r="B115" s="22" t="s">
        <v>243</v>
      </c>
      <c r="C115" s="22" t="s">
        <v>244</v>
      </c>
      <c r="D115" s="22" t="s">
        <v>245</v>
      </c>
      <c r="E115" s="23">
        <v>0</v>
      </c>
      <c r="F115" s="23">
        <v>0</v>
      </c>
      <c r="G115" s="23">
        <v>0</v>
      </c>
      <c r="H115" s="23">
        <v>5557</v>
      </c>
      <c r="I115" s="23">
        <v>5557</v>
      </c>
      <c r="J115" s="23">
        <v>4671</v>
      </c>
      <c r="K115" s="23">
        <v>253</v>
      </c>
      <c r="L115" s="23">
        <v>0</v>
      </c>
      <c r="M115" s="40">
        <v>5.42</v>
      </c>
      <c r="N115" s="42">
        <f t="shared" si="3"/>
        <v>0</v>
      </c>
      <c r="O115" s="34">
        <v>118.97</v>
      </c>
      <c r="P115" s="45">
        <f t="shared" si="4"/>
        <v>1</v>
      </c>
      <c r="Q115" s="47">
        <f t="shared" si="5"/>
        <v>0</v>
      </c>
    </row>
    <row r="116" spans="1:17">
      <c r="A116" s="21">
        <v>105</v>
      </c>
      <c r="B116" s="22" t="s">
        <v>246</v>
      </c>
      <c r="C116" s="22" t="s">
        <v>247</v>
      </c>
      <c r="D116" s="22" t="s">
        <v>248</v>
      </c>
      <c r="E116" s="23">
        <v>0</v>
      </c>
      <c r="F116" s="23">
        <v>0</v>
      </c>
      <c r="G116" s="23">
        <v>0</v>
      </c>
      <c r="H116" s="23">
        <v>281</v>
      </c>
      <c r="I116" s="23">
        <v>281</v>
      </c>
      <c r="J116" s="23">
        <v>783</v>
      </c>
      <c r="K116" s="23">
        <v>20</v>
      </c>
      <c r="L116" s="23">
        <v>245</v>
      </c>
      <c r="M116" s="40">
        <v>33.840000000000003</v>
      </c>
      <c r="N116" s="42">
        <f t="shared" si="3"/>
        <v>1</v>
      </c>
      <c r="O116" s="34">
        <v>35.89</v>
      </c>
      <c r="P116" s="45">
        <f t="shared" si="4"/>
        <v>0</v>
      </c>
      <c r="Q116" s="47">
        <f t="shared" si="5"/>
        <v>0</v>
      </c>
    </row>
    <row r="117" spans="1:17">
      <c r="A117" s="21">
        <v>106</v>
      </c>
      <c r="B117" s="22" t="s">
        <v>246</v>
      </c>
      <c r="C117" s="22" t="s">
        <v>249</v>
      </c>
      <c r="D117" s="22" t="s">
        <v>250</v>
      </c>
      <c r="E117" s="23">
        <v>0</v>
      </c>
      <c r="F117" s="23">
        <v>0</v>
      </c>
      <c r="G117" s="23">
        <v>0</v>
      </c>
      <c r="H117" s="23">
        <v>5411</v>
      </c>
      <c r="I117" s="23">
        <v>5411</v>
      </c>
      <c r="J117" s="23">
        <v>7314</v>
      </c>
      <c r="K117" s="23">
        <v>3</v>
      </c>
      <c r="L117" s="23">
        <v>227</v>
      </c>
      <c r="M117" s="40">
        <v>3.14</v>
      </c>
      <c r="N117" s="42">
        <f t="shared" si="3"/>
        <v>0</v>
      </c>
      <c r="O117" s="34">
        <v>73.98</v>
      </c>
      <c r="P117" s="45">
        <f t="shared" si="4"/>
        <v>1</v>
      </c>
      <c r="Q117" s="47">
        <f t="shared" si="5"/>
        <v>0</v>
      </c>
    </row>
    <row r="118" spans="1:17">
      <c r="A118" s="21">
        <v>107</v>
      </c>
      <c r="B118" s="22" t="s">
        <v>251</v>
      </c>
      <c r="C118" s="22" t="s">
        <v>252</v>
      </c>
      <c r="D118" s="22" t="s">
        <v>253</v>
      </c>
      <c r="E118" s="23">
        <v>0</v>
      </c>
      <c r="F118" s="23">
        <v>0</v>
      </c>
      <c r="G118" s="23">
        <v>0</v>
      </c>
      <c r="H118" s="23">
        <v>1730</v>
      </c>
      <c r="I118" s="23">
        <v>1730</v>
      </c>
      <c r="J118" s="23">
        <v>3534</v>
      </c>
      <c r="K118" s="23">
        <v>105</v>
      </c>
      <c r="L118" s="23">
        <v>1572</v>
      </c>
      <c r="M118" s="40">
        <v>47.45</v>
      </c>
      <c r="N118" s="42">
        <f t="shared" si="3"/>
        <v>1</v>
      </c>
      <c r="O118" s="34">
        <v>48.95</v>
      </c>
      <c r="P118" s="45">
        <f t="shared" si="4"/>
        <v>0</v>
      </c>
      <c r="Q118" s="47">
        <f t="shared" si="5"/>
        <v>0</v>
      </c>
    </row>
    <row r="119" spans="1:17">
      <c r="A119" s="21">
        <v>108</v>
      </c>
      <c r="B119" s="22" t="s">
        <v>251</v>
      </c>
      <c r="C119" s="22" t="s">
        <v>254</v>
      </c>
      <c r="D119" s="22" t="s">
        <v>255</v>
      </c>
      <c r="E119" s="23">
        <v>0</v>
      </c>
      <c r="F119" s="23">
        <v>0</v>
      </c>
      <c r="G119" s="23">
        <v>0</v>
      </c>
      <c r="H119" s="23">
        <v>645</v>
      </c>
      <c r="I119" s="23">
        <v>645</v>
      </c>
      <c r="J119" s="23">
        <v>1068</v>
      </c>
      <c r="K119" s="23">
        <v>40</v>
      </c>
      <c r="L119" s="23">
        <v>79</v>
      </c>
      <c r="M119" s="40">
        <v>11.14</v>
      </c>
      <c r="N119" s="42">
        <f t="shared" si="3"/>
        <v>0</v>
      </c>
      <c r="O119" s="34">
        <v>60.39</v>
      </c>
      <c r="P119" s="45">
        <f t="shared" si="4"/>
        <v>1</v>
      </c>
      <c r="Q119" s="47">
        <f t="shared" si="5"/>
        <v>0</v>
      </c>
    </row>
    <row r="120" spans="1:17">
      <c r="A120" s="21">
        <v>109</v>
      </c>
      <c r="B120" s="22" t="s">
        <v>251</v>
      </c>
      <c r="C120" s="22" t="s">
        <v>256</v>
      </c>
      <c r="D120" s="22" t="s">
        <v>257</v>
      </c>
      <c r="E120" s="23">
        <v>0</v>
      </c>
      <c r="F120" s="23">
        <v>0</v>
      </c>
      <c r="G120" s="23">
        <v>0</v>
      </c>
      <c r="H120" s="23">
        <v>2887</v>
      </c>
      <c r="I120" s="23">
        <v>2887</v>
      </c>
      <c r="J120" s="23">
        <v>6547</v>
      </c>
      <c r="K120" s="23">
        <v>151</v>
      </c>
      <c r="L120" s="23">
        <v>3237</v>
      </c>
      <c r="M120" s="40">
        <v>51.75</v>
      </c>
      <c r="N120" s="42">
        <f t="shared" si="3"/>
        <v>1</v>
      </c>
      <c r="O120" s="34">
        <v>44.1</v>
      </c>
      <c r="P120" s="45">
        <f t="shared" si="4"/>
        <v>0</v>
      </c>
      <c r="Q120" s="47">
        <f t="shared" si="5"/>
        <v>0</v>
      </c>
    </row>
    <row r="121" spans="1:17">
      <c r="A121" s="21">
        <v>110</v>
      </c>
      <c r="B121" s="22" t="s">
        <v>258</v>
      </c>
      <c r="C121" s="22" t="s">
        <v>259</v>
      </c>
      <c r="D121" s="22" t="s">
        <v>260</v>
      </c>
      <c r="E121" s="23">
        <v>0</v>
      </c>
      <c r="F121" s="23">
        <v>0</v>
      </c>
      <c r="G121" s="23">
        <v>0</v>
      </c>
      <c r="H121" s="23">
        <v>1970</v>
      </c>
      <c r="I121" s="23">
        <v>1970</v>
      </c>
      <c r="J121" s="23">
        <v>7940</v>
      </c>
      <c r="K121" s="23">
        <v>128</v>
      </c>
      <c r="L121" s="23">
        <v>2170</v>
      </c>
      <c r="M121" s="40">
        <v>28.94</v>
      </c>
      <c r="N121" s="42">
        <f t="shared" si="3"/>
        <v>1</v>
      </c>
      <c r="O121" s="34">
        <v>24.81</v>
      </c>
      <c r="P121" s="45">
        <f t="shared" si="4"/>
        <v>0</v>
      </c>
      <c r="Q121" s="47">
        <f t="shared" si="5"/>
        <v>0</v>
      </c>
    </row>
    <row r="122" spans="1:17">
      <c r="A122" s="21">
        <v>111</v>
      </c>
      <c r="B122" s="22" t="s">
        <v>261</v>
      </c>
      <c r="C122" s="22" t="s">
        <v>262</v>
      </c>
      <c r="D122" s="22" t="s">
        <v>263</v>
      </c>
      <c r="E122" s="23">
        <v>0</v>
      </c>
      <c r="F122" s="23">
        <v>0</v>
      </c>
      <c r="G122" s="23">
        <v>0</v>
      </c>
      <c r="H122" s="23">
        <v>1750</v>
      </c>
      <c r="I122" s="23">
        <v>1750</v>
      </c>
      <c r="J122" s="23">
        <v>3976</v>
      </c>
      <c r="K122" s="23">
        <v>0</v>
      </c>
      <c r="L122" s="23">
        <v>5100</v>
      </c>
      <c r="M122" s="40">
        <v>128.27000000000001</v>
      </c>
      <c r="N122" s="42">
        <f t="shared" si="3"/>
        <v>1</v>
      </c>
      <c r="O122" s="34">
        <v>44.01</v>
      </c>
      <c r="P122" s="45">
        <f t="shared" si="4"/>
        <v>0</v>
      </c>
      <c r="Q122" s="47">
        <f t="shared" si="5"/>
        <v>0</v>
      </c>
    </row>
    <row r="123" spans="1:17">
      <c r="A123" s="21">
        <v>112</v>
      </c>
      <c r="B123" s="22" t="s">
        <v>264</v>
      </c>
      <c r="C123" s="22" t="s">
        <v>265</v>
      </c>
      <c r="D123" s="22" t="s">
        <v>266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8024</v>
      </c>
      <c r="K123" s="23">
        <v>0</v>
      </c>
      <c r="L123" s="23">
        <v>6460</v>
      </c>
      <c r="M123" s="40">
        <v>80.510000000000005</v>
      </c>
      <c r="N123" s="42">
        <f t="shared" si="3"/>
        <v>1</v>
      </c>
      <c r="O123" s="34">
        <v>0</v>
      </c>
      <c r="P123" s="45">
        <f t="shared" si="4"/>
        <v>0</v>
      </c>
      <c r="Q123" s="47">
        <f t="shared" si="5"/>
        <v>0</v>
      </c>
    </row>
    <row r="124" spans="1:17">
      <c r="A124" s="21">
        <v>113</v>
      </c>
      <c r="B124" s="22" t="s">
        <v>267</v>
      </c>
      <c r="C124" s="22" t="s">
        <v>268</v>
      </c>
      <c r="D124" s="22" t="s">
        <v>269</v>
      </c>
      <c r="E124" s="23">
        <v>0</v>
      </c>
      <c r="F124" s="23">
        <v>0</v>
      </c>
      <c r="G124" s="23">
        <v>0</v>
      </c>
      <c r="H124" s="23">
        <v>2355</v>
      </c>
      <c r="I124" s="23">
        <v>2355</v>
      </c>
      <c r="J124" s="23">
        <v>3731</v>
      </c>
      <c r="K124" s="23">
        <v>50</v>
      </c>
      <c r="L124" s="23">
        <v>50</v>
      </c>
      <c r="M124" s="40">
        <v>2.68</v>
      </c>
      <c r="N124" s="42">
        <f t="shared" si="3"/>
        <v>0</v>
      </c>
      <c r="O124" s="34">
        <v>63.12</v>
      </c>
      <c r="P124" s="45">
        <f t="shared" si="4"/>
        <v>1</v>
      </c>
      <c r="Q124" s="47">
        <f t="shared" si="5"/>
        <v>0</v>
      </c>
    </row>
    <row r="125" spans="1:17">
      <c r="A125" s="21">
        <v>114</v>
      </c>
      <c r="B125" s="22" t="s">
        <v>267</v>
      </c>
      <c r="C125" s="22" t="s">
        <v>270</v>
      </c>
      <c r="D125" s="22" t="s">
        <v>271</v>
      </c>
      <c r="E125" s="23">
        <v>0</v>
      </c>
      <c r="F125" s="23">
        <v>0</v>
      </c>
      <c r="G125" s="23">
        <v>0</v>
      </c>
      <c r="H125" s="23">
        <v>888</v>
      </c>
      <c r="I125" s="23">
        <v>888</v>
      </c>
      <c r="J125" s="23">
        <v>2833</v>
      </c>
      <c r="K125" s="23">
        <v>35</v>
      </c>
      <c r="L125" s="23">
        <v>1048</v>
      </c>
      <c r="M125" s="40">
        <v>38.229999999999997</v>
      </c>
      <c r="N125" s="42">
        <f t="shared" si="3"/>
        <v>1</v>
      </c>
      <c r="O125" s="34">
        <v>31.34</v>
      </c>
      <c r="P125" s="45">
        <f t="shared" si="4"/>
        <v>0</v>
      </c>
      <c r="Q125" s="47">
        <f t="shared" si="5"/>
        <v>0</v>
      </c>
    </row>
    <row r="126" spans="1:17">
      <c r="A126" s="21">
        <v>115</v>
      </c>
      <c r="B126" s="22" t="s">
        <v>272</v>
      </c>
      <c r="C126" s="22" t="s">
        <v>273</v>
      </c>
      <c r="D126" s="22" t="s">
        <v>274</v>
      </c>
      <c r="E126" s="23">
        <v>0</v>
      </c>
      <c r="F126" s="23">
        <v>0</v>
      </c>
      <c r="G126" s="23">
        <v>0</v>
      </c>
      <c r="H126" s="23">
        <v>5490</v>
      </c>
      <c r="I126" s="23">
        <v>5490</v>
      </c>
      <c r="J126" s="23">
        <v>8670</v>
      </c>
      <c r="K126" s="23">
        <v>297</v>
      </c>
      <c r="L126" s="23">
        <v>0</v>
      </c>
      <c r="M126" s="40">
        <v>3.43</v>
      </c>
      <c r="N126" s="42">
        <f t="shared" si="3"/>
        <v>0</v>
      </c>
      <c r="O126" s="34">
        <v>63.32</v>
      </c>
      <c r="P126" s="45">
        <f t="shared" si="4"/>
        <v>1</v>
      </c>
      <c r="Q126" s="47">
        <f t="shared" si="5"/>
        <v>0</v>
      </c>
    </row>
    <row r="127" spans="1:17">
      <c r="A127" s="21">
        <v>116</v>
      </c>
      <c r="B127" s="22" t="s">
        <v>272</v>
      </c>
      <c r="C127" s="22" t="s">
        <v>275</v>
      </c>
      <c r="D127" s="22" t="s">
        <v>276</v>
      </c>
      <c r="E127" s="23">
        <v>0</v>
      </c>
      <c r="F127" s="23">
        <v>0</v>
      </c>
      <c r="G127" s="23">
        <v>0</v>
      </c>
      <c r="H127" s="23">
        <v>396</v>
      </c>
      <c r="I127" s="23">
        <v>396</v>
      </c>
      <c r="J127" s="23">
        <v>1031</v>
      </c>
      <c r="K127" s="23">
        <v>27</v>
      </c>
      <c r="L127" s="23">
        <v>401</v>
      </c>
      <c r="M127" s="40">
        <v>41.51</v>
      </c>
      <c r="N127" s="42">
        <f t="shared" si="3"/>
        <v>1</v>
      </c>
      <c r="O127" s="34">
        <v>38.409999999999997</v>
      </c>
      <c r="P127" s="45">
        <f t="shared" si="4"/>
        <v>0</v>
      </c>
      <c r="Q127" s="47">
        <f t="shared" si="5"/>
        <v>0</v>
      </c>
    </row>
    <row r="128" spans="1:17">
      <c r="A128" s="21">
        <v>117</v>
      </c>
      <c r="B128" s="22" t="s">
        <v>272</v>
      </c>
      <c r="C128" s="22" t="s">
        <v>277</v>
      </c>
      <c r="D128" s="22" t="s">
        <v>278</v>
      </c>
      <c r="E128" s="23">
        <v>0</v>
      </c>
      <c r="F128" s="23">
        <v>0</v>
      </c>
      <c r="G128" s="23">
        <v>0</v>
      </c>
      <c r="H128" s="23">
        <v>420</v>
      </c>
      <c r="I128" s="23">
        <v>420</v>
      </c>
      <c r="J128" s="23">
        <v>470</v>
      </c>
      <c r="K128" s="23">
        <v>0</v>
      </c>
      <c r="L128" s="23">
        <v>0</v>
      </c>
      <c r="M128" s="40">
        <v>0</v>
      </c>
      <c r="N128" s="42">
        <f t="shared" si="3"/>
        <v>0</v>
      </c>
      <c r="O128" s="34">
        <v>89.36</v>
      </c>
      <c r="P128" s="45">
        <f t="shared" si="4"/>
        <v>1</v>
      </c>
      <c r="Q128" s="47">
        <f t="shared" si="5"/>
        <v>0</v>
      </c>
    </row>
    <row r="129" spans="1:17">
      <c r="A129" s="21">
        <v>118</v>
      </c>
      <c r="B129" s="22" t="s">
        <v>272</v>
      </c>
      <c r="C129" s="22" t="s">
        <v>279</v>
      </c>
      <c r="D129" s="22" t="s">
        <v>280</v>
      </c>
      <c r="E129" s="23">
        <v>0</v>
      </c>
      <c r="F129" s="23">
        <v>0</v>
      </c>
      <c r="G129" s="23">
        <v>0</v>
      </c>
      <c r="H129" s="23">
        <v>1966</v>
      </c>
      <c r="I129" s="23">
        <v>1966</v>
      </c>
      <c r="J129" s="23">
        <v>4755</v>
      </c>
      <c r="K129" s="23">
        <v>87</v>
      </c>
      <c r="L129" s="23">
        <v>1495</v>
      </c>
      <c r="M129" s="40">
        <v>33.270000000000003</v>
      </c>
      <c r="N129" s="42">
        <f t="shared" si="3"/>
        <v>1</v>
      </c>
      <c r="O129" s="34">
        <v>41.35</v>
      </c>
      <c r="P129" s="45">
        <f t="shared" si="4"/>
        <v>0</v>
      </c>
      <c r="Q129" s="47">
        <f t="shared" si="5"/>
        <v>0</v>
      </c>
    </row>
    <row r="130" spans="1:17">
      <c r="A130" s="21">
        <v>119</v>
      </c>
      <c r="B130" s="22" t="s">
        <v>281</v>
      </c>
      <c r="C130" s="22" t="s">
        <v>282</v>
      </c>
      <c r="D130" s="22" t="s">
        <v>283</v>
      </c>
      <c r="E130" s="23">
        <v>0</v>
      </c>
      <c r="F130" s="23">
        <v>0</v>
      </c>
      <c r="G130" s="23">
        <v>0</v>
      </c>
      <c r="H130" s="23">
        <v>1690</v>
      </c>
      <c r="I130" s="23">
        <v>1690</v>
      </c>
      <c r="J130" s="23">
        <v>20185</v>
      </c>
      <c r="K130" s="23">
        <v>289</v>
      </c>
      <c r="L130" s="23">
        <v>6000</v>
      </c>
      <c r="M130" s="40">
        <v>31.16</v>
      </c>
      <c r="N130" s="42">
        <f t="shared" si="3"/>
        <v>1</v>
      </c>
      <c r="O130" s="34">
        <v>8.3699999999999992</v>
      </c>
      <c r="P130" s="45">
        <f t="shared" si="4"/>
        <v>0</v>
      </c>
      <c r="Q130" s="47">
        <f t="shared" si="5"/>
        <v>0</v>
      </c>
    </row>
    <row r="131" spans="1:17">
      <c r="A131" s="21">
        <v>120</v>
      </c>
      <c r="B131" s="22" t="s">
        <v>281</v>
      </c>
      <c r="C131" s="22" t="s">
        <v>284</v>
      </c>
      <c r="D131" s="22" t="s">
        <v>285</v>
      </c>
      <c r="E131" s="23">
        <v>0</v>
      </c>
      <c r="F131" s="23">
        <v>0</v>
      </c>
      <c r="G131" s="23">
        <v>0</v>
      </c>
      <c r="H131" s="23">
        <v>2000</v>
      </c>
      <c r="I131" s="23">
        <v>2000</v>
      </c>
      <c r="J131" s="23">
        <v>7335</v>
      </c>
      <c r="K131" s="23">
        <v>243</v>
      </c>
      <c r="L131" s="23">
        <v>2000</v>
      </c>
      <c r="M131" s="40">
        <v>30.58</v>
      </c>
      <c r="N131" s="42">
        <f t="shared" si="3"/>
        <v>1</v>
      </c>
      <c r="O131" s="34">
        <v>27.27</v>
      </c>
      <c r="P131" s="45">
        <f t="shared" si="4"/>
        <v>0</v>
      </c>
      <c r="Q131" s="47">
        <f t="shared" si="5"/>
        <v>0</v>
      </c>
    </row>
    <row r="132" spans="1:17">
      <c r="A132" s="21">
        <v>121</v>
      </c>
      <c r="B132" s="22" t="s">
        <v>281</v>
      </c>
      <c r="C132" s="22" t="s">
        <v>286</v>
      </c>
      <c r="D132" s="22" t="s">
        <v>287</v>
      </c>
      <c r="E132" s="23">
        <v>0</v>
      </c>
      <c r="F132" s="23">
        <v>0</v>
      </c>
      <c r="G132" s="23">
        <v>0</v>
      </c>
      <c r="H132" s="23">
        <v>1107</v>
      </c>
      <c r="I132" s="23">
        <v>1107</v>
      </c>
      <c r="J132" s="23">
        <v>2962</v>
      </c>
      <c r="K132" s="23">
        <v>70</v>
      </c>
      <c r="L132" s="23">
        <v>1209</v>
      </c>
      <c r="M132" s="40">
        <v>43.18</v>
      </c>
      <c r="N132" s="42">
        <f t="shared" si="3"/>
        <v>1</v>
      </c>
      <c r="O132" s="34">
        <v>37.369999999999997</v>
      </c>
      <c r="P132" s="45">
        <f t="shared" si="4"/>
        <v>0</v>
      </c>
      <c r="Q132" s="47">
        <f t="shared" si="5"/>
        <v>0</v>
      </c>
    </row>
    <row r="133" spans="1:17">
      <c r="A133" s="21">
        <v>122</v>
      </c>
      <c r="B133" s="22" t="s">
        <v>281</v>
      </c>
      <c r="C133" s="22" t="s">
        <v>288</v>
      </c>
      <c r="D133" s="22" t="s">
        <v>289</v>
      </c>
      <c r="E133" s="23">
        <v>0</v>
      </c>
      <c r="F133" s="23">
        <v>0</v>
      </c>
      <c r="G133" s="23">
        <v>0</v>
      </c>
      <c r="H133" s="23">
        <v>4101</v>
      </c>
      <c r="I133" s="23">
        <v>4101</v>
      </c>
      <c r="J133" s="23">
        <v>4043</v>
      </c>
      <c r="K133" s="23">
        <v>0</v>
      </c>
      <c r="L133" s="23">
        <v>0</v>
      </c>
      <c r="M133" s="40">
        <v>0</v>
      </c>
      <c r="N133" s="42">
        <f t="shared" si="3"/>
        <v>0</v>
      </c>
      <c r="O133" s="34">
        <v>101.43</v>
      </c>
      <c r="P133" s="45">
        <f t="shared" si="4"/>
        <v>1</v>
      </c>
      <c r="Q133" s="47">
        <f t="shared" si="5"/>
        <v>0</v>
      </c>
    </row>
    <row r="134" spans="1:17">
      <c r="A134" s="21">
        <v>123</v>
      </c>
      <c r="B134" s="22" t="s">
        <v>290</v>
      </c>
      <c r="C134" s="22" t="s">
        <v>291</v>
      </c>
      <c r="D134" s="22" t="s">
        <v>292</v>
      </c>
      <c r="E134" s="23">
        <v>0</v>
      </c>
      <c r="F134" s="23">
        <v>0</v>
      </c>
      <c r="G134" s="23">
        <v>0</v>
      </c>
      <c r="H134" s="23">
        <v>17922</v>
      </c>
      <c r="I134" s="23">
        <v>17922</v>
      </c>
      <c r="J134" s="23">
        <v>20333</v>
      </c>
      <c r="K134" s="23">
        <v>520</v>
      </c>
      <c r="L134" s="23">
        <v>1399</v>
      </c>
      <c r="M134" s="40">
        <v>9.44</v>
      </c>
      <c r="N134" s="42">
        <f t="shared" si="3"/>
        <v>0</v>
      </c>
      <c r="O134" s="34">
        <v>88.14</v>
      </c>
      <c r="P134" s="45">
        <f t="shared" si="4"/>
        <v>1</v>
      </c>
      <c r="Q134" s="47">
        <f t="shared" si="5"/>
        <v>0</v>
      </c>
    </row>
    <row r="135" spans="1:17">
      <c r="A135" s="21">
        <v>124</v>
      </c>
      <c r="B135" s="22" t="s">
        <v>290</v>
      </c>
      <c r="C135" s="22" t="s">
        <v>293</v>
      </c>
      <c r="D135" s="22" t="s">
        <v>294</v>
      </c>
      <c r="E135" s="23">
        <v>0</v>
      </c>
      <c r="F135" s="23">
        <v>0</v>
      </c>
      <c r="G135" s="23">
        <v>0</v>
      </c>
      <c r="H135" s="23">
        <v>13924</v>
      </c>
      <c r="I135" s="23">
        <v>13924</v>
      </c>
      <c r="J135" s="23">
        <v>5880</v>
      </c>
      <c r="K135" s="23">
        <v>258</v>
      </c>
      <c r="L135" s="23">
        <v>150</v>
      </c>
      <c r="M135" s="40">
        <v>6.94</v>
      </c>
      <c r="N135" s="42">
        <f t="shared" si="3"/>
        <v>0</v>
      </c>
      <c r="O135" s="34">
        <v>236.8</v>
      </c>
      <c r="P135" s="45">
        <f t="shared" si="4"/>
        <v>1</v>
      </c>
      <c r="Q135" s="47">
        <f t="shared" si="5"/>
        <v>0</v>
      </c>
    </row>
    <row r="136" spans="1:17">
      <c r="A136" s="21">
        <v>125</v>
      </c>
      <c r="B136" s="22" t="s">
        <v>295</v>
      </c>
      <c r="C136" s="22" t="s">
        <v>296</v>
      </c>
      <c r="D136" s="22" t="s">
        <v>297</v>
      </c>
      <c r="E136" s="23">
        <v>0</v>
      </c>
      <c r="F136" s="23">
        <v>0</v>
      </c>
      <c r="G136" s="23">
        <v>0</v>
      </c>
      <c r="H136" s="23">
        <v>20554</v>
      </c>
      <c r="I136" s="23">
        <v>20554</v>
      </c>
      <c r="J136" s="23">
        <v>16136</v>
      </c>
      <c r="K136" s="23">
        <v>290</v>
      </c>
      <c r="L136" s="23">
        <v>0</v>
      </c>
      <c r="M136" s="40">
        <v>1.8</v>
      </c>
      <c r="N136" s="42">
        <f t="shared" si="3"/>
        <v>0</v>
      </c>
      <c r="O136" s="34">
        <v>127.38</v>
      </c>
      <c r="P136" s="45">
        <f t="shared" si="4"/>
        <v>1</v>
      </c>
      <c r="Q136" s="47">
        <f t="shared" si="5"/>
        <v>0</v>
      </c>
    </row>
    <row r="137" spans="1:17">
      <c r="A137" s="21">
        <v>126</v>
      </c>
      <c r="B137" s="22" t="s">
        <v>298</v>
      </c>
      <c r="C137" s="22" t="s">
        <v>299</v>
      </c>
      <c r="D137" s="22" t="s">
        <v>300</v>
      </c>
      <c r="E137" s="23">
        <v>0</v>
      </c>
      <c r="F137" s="23">
        <v>0</v>
      </c>
      <c r="G137" s="23">
        <v>0</v>
      </c>
      <c r="H137" s="23">
        <v>30855</v>
      </c>
      <c r="I137" s="23">
        <v>30855</v>
      </c>
      <c r="J137" s="23">
        <v>31306</v>
      </c>
      <c r="K137" s="23">
        <v>1640</v>
      </c>
      <c r="L137" s="23">
        <v>1586</v>
      </c>
      <c r="M137" s="40">
        <v>10.3</v>
      </c>
      <c r="N137" s="42">
        <f t="shared" si="3"/>
        <v>0</v>
      </c>
      <c r="O137" s="34">
        <v>98.56</v>
      </c>
      <c r="P137" s="45">
        <f t="shared" si="4"/>
        <v>1</v>
      </c>
      <c r="Q137" s="47">
        <f t="shared" si="5"/>
        <v>0</v>
      </c>
    </row>
    <row r="138" spans="1:17">
      <c r="A138" s="21">
        <v>127</v>
      </c>
      <c r="B138" s="22" t="s">
        <v>298</v>
      </c>
      <c r="C138" s="22" t="s">
        <v>301</v>
      </c>
      <c r="D138" s="22" t="s">
        <v>302</v>
      </c>
      <c r="E138" s="23">
        <v>0</v>
      </c>
      <c r="F138" s="23">
        <v>0</v>
      </c>
      <c r="G138" s="23">
        <v>0</v>
      </c>
      <c r="H138" s="23">
        <v>19720</v>
      </c>
      <c r="I138" s="23">
        <v>19720</v>
      </c>
      <c r="J138" s="23">
        <v>22099</v>
      </c>
      <c r="K138" s="23">
        <v>670</v>
      </c>
      <c r="L138" s="23">
        <v>710</v>
      </c>
      <c r="M138" s="40">
        <v>6.24</v>
      </c>
      <c r="N138" s="42">
        <f t="shared" si="3"/>
        <v>0</v>
      </c>
      <c r="O138" s="34">
        <v>89.23</v>
      </c>
      <c r="P138" s="45">
        <f t="shared" si="4"/>
        <v>1</v>
      </c>
      <c r="Q138" s="47">
        <f t="shared" si="5"/>
        <v>0</v>
      </c>
    </row>
    <row r="139" spans="1:17">
      <c r="A139" s="21">
        <v>128</v>
      </c>
      <c r="B139" s="22" t="s">
        <v>303</v>
      </c>
      <c r="C139" s="22" t="s">
        <v>304</v>
      </c>
      <c r="D139" s="22" t="s">
        <v>305</v>
      </c>
      <c r="E139" s="23">
        <v>0</v>
      </c>
      <c r="F139" s="23">
        <v>0</v>
      </c>
      <c r="G139" s="23">
        <v>0</v>
      </c>
      <c r="H139" s="23">
        <v>600</v>
      </c>
      <c r="I139" s="23">
        <v>600</v>
      </c>
      <c r="J139" s="23">
        <v>1350</v>
      </c>
      <c r="K139" s="23">
        <v>33</v>
      </c>
      <c r="L139" s="23">
        <v>585</v>
      </c>
      <c r="M139" s="40">
        <v>45.78</v>
      </c>
      <c r="N139" s="42">
        <f t="shared" si="3"/>
        <v>1</v>
      </c>
      <c r="O139" s="34">
        <v>44.44</v>
      </c>
      <c r="P139" s="45">
        <f t="shared" si="4"/>
        <v>0</v>
      </c>
      <c r="Q139" s="47">
        <f t="shared" si="5"/>
        <v>0</v>
      </c>
    </row>
    <row r="140" spans="1:17">
      <c r="A140" s="21">
        <v>129</v>
      </c>
      <c r="B140" s="22" t="s">
        <v>303</v>
      </c>
      <c r="C140" s="22" t="s">
        <v>306</v>
      </c>
      <c r="D140" s="22" t="s">
        <v>307</v>
      </c>
      <c r="E140" s="23">
        <v>0</v>
      </c>
      <c r="F140" s="23">
        <v>0</v>
      </c>
      <c r="G140" s="23">
        <v>0</v>
      </c>
      <c r="H140" s="23">
        <v>692</v>
      </c>
      <c r="I140" s="23">
        <v>692</v>
      </c>
      <c r="J140" s="23">
        <v>4559</v>
      </c>
      <c r="K140" s="23">
        <v>63</v>
      </c>
      <c r="L140" s="23">
        <v>1252</v>
      </c>
      <c r="M140" s="40">
        <v>28.84</v>
      </c>
      <c r="N140" s="42">
        <f t="shared" si="3"/>
        <v>1</v>
      </c>
      <c r="O140" s="34">
        <v>15.18</v>
      </c>
      <c r="P140" s="45">
        <f t="shared" si="4"/>
        <v>0</v>
      </c>
      <c r="Q140" s="47">
        <f t="shared" si="5"/>
        <v>0</v>
      </c>
    </row>
    <row r="141" spans="1:17">
      <c r="A141" s="21">
        <v>130</v>
      </c>
      <c r="B141" s="22" t="s">
        <v>308</v>
      </c>
      <c r="C141" s="22" t="s">
        <v>309</v>
      </c>
      <c r="D141" s="22" t="s">
        <v>310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14393</v>
      </c>
      <c r="K141" s="23">
        <v>173</v>
      </c>
      <c r="L141" s="23">
        <v>3441</v>
      </c>
      <c r="M141" s="40">
        <v>25.11</v>
      </c>
      <c r="N141" s="42">
        <f t="shared" ref="N141:N156" si="6">IF(M141&lt;25,0,1)</f>
        <v>1</v>
      </c>
      <c r="O141" s="34">
        <v>0</v>
      </c>
      <c r="P141" s="45">
        <f t="shared" ref="P141:P156" si="7">IF(O141&gt;60,1,0)</f>
        <v>0</v>
      </c>
      <c r="Q141" s="47">
        <f t="shared" ref="Q141:Q156" si="8">IF(P141=N141,1,0)</f>
        <v>0</v>
      </c>
    </row>
    <row r="142" spans="1:17">
      <c r="A142" s="21">
        <v>131</v>
      </c>
      <c r="B142" s="22" t="s">
        <v>308</v>
      </c>
      <c r="C142" s="22" t="s">
        <v>311</v>
      </c>
      <c r="D142" s="22" t="s">
        <v>312</v>
      </c>
      <c r="E142" s="23">
        <v>0</v>
      </c>
      <c r="F142" s="23">
        <v>0</v>
      </c>
      <c r="G142" s="23">
        <v>0</v>
      </c>
      <c r="H142" s="23">
        <v>1600</v>
      </c>
      <c r="I142" s="23">
        <v>1600</v>
      </c>
      <c r="J142" s="23">
        <v>4936</v>
      </c>
      <c r="K142" s="23">
        <v>298</v>
      </c>
      <c r="L142" s="23">
        <v>986</v>
      </c>
      <c r="M142" s="40">
        <v>26.01</v>
      </c>
      <c r="N142" s="42">
        <f t="shared" si="6"/>
        <v>1</v>
      </c>
      <c r="O142" s="34">
        <v>32.409999999999997</v>
      </c>
      <c r="P142" s="45">
        <f t="shared" si="7"/>
        <v>0</v>
      </c>
      <c r="Q142" s="47">
        <f t="shared" si="8"/>
        <v>0</v>
      </c>
    </row>
    <row r="143" spans="1:17">
      <c r="A143" s="21">
        <v>132</v>
      </c>
      <c r="B143" s="22" t="s">
        <v>313</v>
      </c>
      <c r="C143" s="22" t="s">
        <v>314</v>
      </c>
      <c r="D143" s="22" t="s">
        <v>315</v>
      </c>
      <c r="E143" s="23">
        <v>0</v>
      </c>
      <c r="F143" s="23">
        <v>0</v>
      </c>
      <c r="G143" s="23">
        <v>0</v>
      </c>
      <c r="H143" s="23">
        <v>687</v>
      </c>
      <c r="I143" s="23">
        <v>687</v>
      </c>
      <c r="J143" s="23">
        <v>2818</v>
      </c>
      <c r="K143" s="23">
        <v>47</v>
      </c>
      <c r="L143" s="23">
        <v>685</v>
      </c>
      <c r="M143" s="40">
        <v>25.98</v>
      </c>
      <c r="N143" s="42">
        <f t="shared" si="6"/>
        <v>1</v>
      </c>
      <c r="O143" s="34">
        <v>24.38</v>
      </c>
      <c r="P143" s="45">
        <f t="shared" si="7"/>
        <v>0</v>
      </c>
      <c r="Q143" s="47">
        <f t="shared" si="8"/>
        <v>0</v>
      </c>
    </row>
    <row r="144" spans="1:17">
      <c r="A144" s="21">
        <v>133</v>
      </c>
      <c r="B144" s="22" t="s">
        <v>313</v>
      </c>
      <c r="C144" s="22" t="s">
        <v>316</v>
      </c>
      <c r="D144" s="22" t="s">
        <v>317</v>
      </c>
      <c r="E144" s="23">
        <v>0</v>
      </c>
      <c r="F144" s="23">
        <v>0</v>
      </c>
      <c r="G144" s="23">
        <v>0</v>
      </c>
      <c r="H144" s="23">
        <v>982</v>
      </c>
      <c r="I144" s="23">
        <v>982</v>
      </c>
      <c r="J144" s="23">
        <v>824</v>
      </c>
      <c r="K144" s="23">
        <v>0</v>
      </c>
      <c r="L144" s="23">
        <v>0</v>
      </c>
      <c r="M144" s="40">
        <v>0</v>
      </c>
      <c r="N144" s="42">
        <f t="shared" si="6"/>
        <v>0</v>
      </c>
      <c r="O144" s="34">
        <v>119.17</v>
      </c>
      <c r="P144" s="45">
        <f t="shared" si="7"/>
        <v>1</v>
      </c>
      <c r="Q144" s="47">
        <f t="shared" si="8"/>
        <v>0</v>
      </c>
    </row>
    <row r="145" spans="1:17">
      <c r="A145" s="21">
        <v>134</v>
      </c>
      <c r="B145" s="22" t="s">
        <v>313</v>
      </c>
      <c r="C145" s="22" t="s">
        <v>318</v>
      </c>
      <c r="D145" s="22" t="s">
        <v>319</v>
      </c>
      <c r="E145" s="23">
        <v>0</v>
      </c>
      <c r="F145" s="23">
        <v>0</v>
      </c>
      <c r="G145" s="23">
        <v>0</v>
      </c>
      <c r="H145" s="23">
        <v>1189</v>
      </c>
      <c r="I145" s="23">
        <v>1189</v>
      </c>
      <c r="J145" s="23">
        <v>1316</v>
      </c>
      <c r="K145" s="23">
        <v>56</v>
      </c>
      <c r="L145" s="23">
        <v>0</v>
      </c>
      <c r="M145" s="40">
        <v>4.26</v>
      </c>
      <c r="N145" s="42">
        <f t="shared" si="6"/>
        <v>0</v>
      </c>
      <c r="O145" s="34">
        <v>90.35</v>
      </c>
      <c r="P145" s="45">
        <f t="shared" si="7"/>
        <v>1</v>
      </c>
      <c r="Q145" s="47">
        <f t="shared" si="8"/>
        <v>0</v>
      </c>
    </row>
    <row r="146" spans="1:17">
      <c r="A146" s="21">
        <v>135</v>
      </c>
      <c r="B146" s="22" t="s">
        <v>320</v>
      </c>
      <c r="C146" s="22" t="s">
        <v>321</v>
      </c>
      <c r="D146" s="22" t="s">
        <v>322</v>
      </c>
      <c r="E146" s="23">
        <v>0</v>
      </c>
      <c r="F146" s="23">
        <v>0</v>
      </c>
      <c r="G146" s="23">
        <v>0</v>
      </c>
      <c r="H146" s="23">
        <v>6056</v>
      </c>
      <c r="I146" s="23">
        <v>6056</v>
      </c>
      <c r="J146" s="23">
        <v>5287</v>
      </c>
      <c r="K146" s="23">
        <v>155</v>
      </c>
      <c r="L146" s="23">
        <v>1346</v>
      </c>
      <c r="M146" s="40">
        <v>28.39</v>
      </c>
      <c r="N146" s="42">
        <f t="shared" si="6"/>
        <v>1</v>
      </c>
      <c r="O146" s="34">
        <v>114.55</v>
      </c>
      <c r="P146" s="45">
        <f t="shared" si="7"/>
        <v>1</v>
      </c>
      <c r="Q146" s="47">
        <f t="shared" si="8"/>
        <v>1</v>
      </c>
    </row>
    <row r="147" spans="1:17">
      <c r="A147" s="21">
        <v>136</v>
      </c>
      <c r="B147" s="22" t="s">
        <v>320</v>
      </c>
      <c r="C147" s="22" t="s">
        <v>323</v>
      </c>
      <c r="D147" s="22" t="s">
        <v>324</v>
      </c>
      <c r="E147" s="23">
        <v>0</v>
      </c>
      <c r="F147" s="23">
        <v>0</v>
      </c>
      <c r="G147" s="23">
        <v>0</v>
      </c>
      <c r="H147" s="23">
        <v>9667</v>
      </c>
      <c r="I147" s="23">
        <v>9667</v>
      </c>
      <c r="J147" s="23">
        <v>15071</v>
      </c>
      <c r="K147" s="23">
        <v>0</v>
      </c>
      <c r="L147" s="23">
        <v>450</v>
      </c>
      <c r="M147" s="40">
        <v>2.99</v>
      </c>
      <c r="N147" s="42">
        <f t="shared" si="6"/>
        <v>0</v>
      </c>
      <c r="O147" s="34">
        <v>64.14</v>
      </c>
      <c r="P147" s="45">
        <f t="shared" si="7"/>
        <v>1</v>
      </c>
      <c r="Q147" s="47">
        <f t="shared" si="8"/>
        <v>0</v>
      </c>
    </row>
    <row r="148" spans="1:17">
      <c r="A148" s="21">
        <v>137</v>
      </c>
      <c r="B148" s="22" t="s">
        <v>325</v>
      </c>
      <c r="C148" s="22" t="s">
        <v>326</v>
      </c>
      <c r="D148" s="22" t="s">
        <v>327</v>
      </c>
      <c r="E148" s="23">
        <v>0</v>
      </c>
      <c r="F148" s="23">
        <v>0</v>
      </c>
      <c r="G148" s="23">
        <v>0</v>
      </c>
      <c r="H148" s="23">
        <v>13152</v>
      </c>
      <c r="I148" s="23">
        <v>13152</v>
      </c>
      <c r="J148" s="23">
        <v>20493</v>
      </c>
      <c r="K148" s="23">
        <v>0</v>
      </c>
      <c r="L148" s="23">
        <v>880</v>
      </c>
      <c r="M148" s="40">
        <v>4.29</v>
      </c>
      <c r="N148" s="42">
        <f t="shared" si="6"/>
        <v>0</v>
      </c>
      <c r="O148" s="34">
        <v>64.180000000000007</v>
      </c>
      <c r="P148" s="45">
        <f t="shared" si="7"/>
        <v>1</v>
      </c>
      <c r="Q148" s="47">
        <f t="shared" si="8"/>
        <v>0</v>
      </c>
    </row>
    <row r="149" spans="1:17">
      <c r="A149" s="21">
        <v>138</v>
      </c>
      <c r="B149" s="22" t="s">
        <v>325</v>
      </c>
      <c r="C149" s="22" t="s">
        <v>328</v>
      </c>
      <c r="D149" s="22" t="s">
        <v>329</v>
      </c>
      <c r="E149" s="23">
        <v>0</v>
      </c>
      <c r="F149" s="23">
        <v>0</v>
      </c>
      <c r="G149" s="23">
        <v>0</v>
      </c>
      <c r="H149" s="23">
        <v>3582</v>
      </c>
      <c r="I149" s="23">
        <v>3582</v>
      </c>
      <c r="J149" s="23">
        <v>4455</v>
      </c>
      <c r="K149" s="23">
        <v>90</v>
      </c>
      <c r="L149" s="23">
        <v>13153</v>
      </c>
      <c r="M149" s="40">
        <v>297.26</v>
      </c>
      <c r="N149" s="42">
        <f t="shared" si="6"/>
        <v>1</v>
      </c>
      <c r="O149" s="34">
        <v>80.400000000000006</v>
      </c>
      <c r="P149" s="45">
        <f t="shared" si="7"/>
        <v>1</v>
      </c>
      <c r="Q149" s="47">
        <f t="shared" si="8"/>
        <v>1</v>
      </c>
    </row>
    <row r="150" spans="1:17">
      <c r="A150" s="21">
        <v>139</v>
      </c>
      <c r="B150" s="22" t="s">
        <v>325</v>
      </c>
      <c r="C150" s="22" t="s">
        <v>330</v>
      </c>
      <c r="D150" s="22" t="s">
        <v>331</v>
      </c>
      <c r="E150" s="23">
        <v>0</v>
      </c>
      <c r="F150" s="23">
        <v>0</v>
      </c>
      <c r="G150" s="23">
        <v>0</v>
      </c>
      <c r="H150" s="23">
        <v>9252</v>
      </c>
      <c r="I150" s="23">
        <v>9252</v>
      </c>
      <c r="J150" s="23">
        <v>4346</v>
      </c>
      <c r="K150" s="23">
        <v>65</v>
      </c>
      <c r="L150" s="23">
        <v>830</v>
      </c>
      <c r="M150" s="40">
        <v>20.59</v>
      </c>
      <c r="N150" s="42">
        <f t="shared" si="6"/>
        <v>0</v>
      </c>
      <c r="O150" s="34">
        <v>212.89</v>
      </c>
      <c r="P150" s="45">
        <f t="shared" si="7"/>
        <v>1</v>
      </c>
      <c r="Q150" s="47">
        <f t="shared" si="8"/>
        <v>0</v>
      </c>
    </row>
    <row r="151" spans="1:17">
      <c r="A151" s="21">
        <v>140</v>
      </c>
      <c r="B151" s="22" t="s">
        <v>325</v>
      </c>
      <c r="C151" s="22" t="s">
        <v>332</v>
      </c>
      <c r="D151" s="22" t="s">
        <v>333</v>
      </c>
      <c r="E151" s="23">
        <v>0</v>
      </c>
      <c r="F151" s="23">
        <v>0</v>
      </c>
      <c r="G151" s="23">
        <v>0</v>
      </c>
      <c r="H151" s="23">
        <v>5395</v>
      </c>
      <c r="I151" s="23">
        <v>5395</v>
      </c>
      <c r="J151" s="23">
        <v>7929</v>
      </c>
      <c r="K151" s="23">
        <v>275</v>
      </c>
      <c r="L151" s="23">
        <v>426</v>
      </c>
      <c r="M151" s="40">
        <v>8.84</v>
      </c>
      <c r="N151" s="42">
        <f t="shared" si="6"/>
        <v>0</v>
      </c>
      <c r="O151" s="34">
        <v>68.040000000000006</v>
      </c>
      <c r="P151" s="45">
        <f t="shared" si="7"/>
        <v>1</v>
      </c>
      <c r="Q151" s="47">
        <f t="shared" si="8"/>
        <v>0</v>
      </c>
    </row>
    <row r="152" spans="1:17">
      <c r="A152" s="21">
        <v>141</v>
      </c>
      <c r="B152" s="22" t="s">
        <v>325</v>
      </c>
      <c r="C152" s="22" t="s">
        <v>334</v>
      </c>
      <c r="D152" s="22" t="s">
        <v>335</v>
      </c>
      <c r="E152" s="23">
        <v>0</v>
      </c>
      <c r="F152" s="23">
        <v>0</v>
      </c>
      <c r="G152" s="23">
        <v>0</v>
      </c>
      <c r="H152" s="23">
        <v>1500</v>
      </c>
      <c r="I152" s="23">
        <v>1500</v>
      </c>
      <c r="J152" s="23">
        <v>2306</v>
      </c>
      <c r="K152" s="23">
        <v>152</v>
      </c>
      <c r="L152" s="23">
        <v>0</v>
      </c>
      <c r="M152" s="40">
        <v>6.59</v>
      </c>
      <c r="N152" s="42">
        <f t="shared" si="6"/>
        <v>0</v>
      </c>
      <c r="O152" s="34">
        <v>65.05</v>
      </c>
      <c r="P152" s="45">
        <f t="shared" si="7"/>
        <v>1</v>
      </c>
      <c r="Q152" s="47">
        <f t="shared" si="8"/>
        <v>0</v>
      </c>
    </row>
    <row r="153" spans="1:17">
      <c r="A153" s="21">
        <v>142</v>
      </c>
      <c r="B153" s="22" t="s">
        <v>325</v>
      </c>
      <c r="C153" s="22" t="s">
        <v>336</v>
      </c>
      <c r="D153" s="22" t="s">
        <v>337</v>
      </c>
      <c r="E153" s="23">
        <v>0</v>
      </c>
      <c r="F153" s="23">
        <v>0</v>
      </c>
      <c r="G153" s="23">
        <v>0</v>
      </c>
      <c r="H153" s="23">
        <v>6700</v>
      </c>
      <c r="I153" s="23">
        <v>6700</v>
      </c>
      <c r="J153" s="23">
        <v>7929</v>
      </c>
      <c r="K153" s="23">
        <v>200</v>
      </c>
      <c r="L153" s="23">
        <v>415</v>
      </c>
      <c r="M153" s="40">
        <v>7.76</v>
      </c>
      <c r="N153" s="42">
        <f t="shared" si="6"/>
        <v>0</v>
      </c>
      <c r="O153" s="34">
        <v>84.5</v>
      </c>
      <c r="P153" s="45">
        <f t="shared" si="7"/>
        <v>1</v>
      </c>
      <c r="Q153" s="47">
        <f t="shared" si="8"/>
        <v>0</v>
      </c>
    </row>
    <row r="154" spans="1:17">
      <c r="A154" s="21">
        <v>143</v>
      </c>
      <c r="B154" s="22" t="s">
        <v>325</v>
      </c>
      <c r="C154" s="22" t="s">
        <v>338</v>
      </c>
      <c r="D154" s="22" t="s">
        <v>339</v>
      </c>
      <c r="E154" s="23">
        <v>0</v>
      </c>
      <c r="F154" s="23">
        <v>0</v>
      </c>
      <c r="G154" s="23">
        <v>0</v>
      </c>
      <c r="H154" s="23">
        <v>7481</v>
      </c>
      <c r="I154" s="23">
        <v>7481</v>
      </c>
      <c r="J154" s="23">
        <v>9573</v>
      </c>
      <c r="K154" s="23">
        <v>0</v>
      </c>
      <c r="L154" s="23">
        <v>485</v>
      </c>
      <c r="M154" s="40">
        <v>5.07</v>
      </c>
      <c r="N154" s="42">
        <f t="shared" si="6"/>
        <v>0</v>
      </c>
      <c r="O154" s="34">
        <v>78.150000000000006</v>
      </c>
      <c r="P154" s="45">
        <f t="shared" si="7"/>
        <v>1</v>
      </c>
      <c r="Q154" s="47">
        <f t="shared" si="8"/>
        <v>0</v>
      </c>
    </row>
    <row r="155" spans="1:17">
      <c r="A155" s="21">
        <v>144</v>
      </c>
      <c r="B155" s="22" t="s">
        <v>325</v>
      </c>
      <c r="C155" s="22" t="s">
        <v>340</v>
      </c>
      <c r="D155" s="22" t="s">
        <v>341</v>
      </c>
      <c r="E155" s="23">
        <v>0</v>
      </c>
      <c r="F155" s="23">
        <v>0</v>
      </c>
      <c r="G155" s="23">
        <v>0</v>
      </c>
      <c r="H155" s="23">
        <v>4273</v>
      </c>
      <c r="I155" s="23">
        <v>4273</v>
      </c>
      <c r="J155" s="23">
        <v>3817</v>
      </c>
      <c r="K155" s="23">
        <v>72</v>
      </c>
      <c r="L155" s="23">
        <v>0</v>
      </c>
      <c r="M155" s="40">
        <v>1.89</v>
      </c>
      <c r="N155" s="42">
        <f t="shared" si="6"/>
        <v>0</v>
      </c>
      <c r="O155" s="34">
        <v>111.95</v>
      </c>
      <c r="P155" s="45">
        <f t="shared" si="7"/>
        <v>1</v>
      </c>
      <c r="Q155" s="47">
        <f t="shared" si="8"/>
        <v>0</v>
      </c>
    </row>
    <row r="156" spans="1:17" ht="13.5" thickBot="1">
      <c r="A156" s="21">
        <v>145</v>
      </c>
      <c r="B156" s="22" t="s">
        <v>325</v>
      </c>
      <c r="C156" s="22" t="s">
        <v>342</v>
      </c>
      <c r="D156" s="22" t="s">
        <v>343</v>
      </c>
      <c r="E156" s="23">
        <v>0</v>
      </c>
      <c r="F156" s="23">
        <v>0</v>
      </c>
      <c r="G156" s="23">
        <v>0</v>
      </c>
      <c r="H156" s="23">
        <v>19997</v>
      </c>
      <c r="I156" s="23">
        <v>19997</v>
      </c>
      <c r="J156" s="23">
        <v>22758</v>
      </c>
      <c r="K156" s="23">
        <v>500</v>
      </c>
      <c r="L156" s="23">
        <v>1651</v>
      </c>
      <c r="M156" s="40">
        <v>9.4499999999999993</v>
      </c>
      <c r="N156" s="43">
        <f t="shared" si="6"/>
        <v>0</v>
      </c>
      <c r="O156" s="35">
        <v>87.87</v>
      </c>
      <c r="P156" s="45">
        <f t="shared" si="7"/>
        <v>1</v>
      </c>
      <c r="Q156" s="48">
        <f t="shared" si="8"/>
        <v>0</v>
      </c>
    </row>
    <row r="157" spans="1:17">
      <c r="A157" s="2" t="s">
        <v>379</v>
      </c>
      <c r="N157" s="3">
        <f>SUM(N12:N156)</f>
        <v>49</v>
      </c>
      <c r="P157" s="4">
        <f>SUM(P12:P156)</f>
        <v>104</v>
      </c>
      <c r="Q157">
        <f>SUM(Q12:Q156)</f>
        <v>8</v>
      </c>
    </row>
  </sheetData>
  <mergeCells count="16">
    <mergeCell ref="C8:C10"/>
    <mergeCell ref="D8:D10"/>
    <mergeCell ref="A3:C3"/>
    <mergeCell ref="L3:O3"/>
    <mergeCell ref="A4:Q4"/>
    <mergeCell ref="A5:Q5"/>
    <mergeCell ref="E8:H8"/>
    <mergeCell ref="A6:Q6"/>
    <mergeCell ref="J8:J10"/>
    <mergeCell ref="K8:L8"/>
    <mergeCell ref="M8:M9"/>
    <mergeCell ref="O8:O9"/>
    <mergeCell ref="K9:K10"/>
    <mergeCell ref="L9:L10"/>
    <mergeCell ref="A8:A10"/>
    <mergeCell ref="B8:B10"/>
  </mergeCells>
  <phoneticPr fontId="0" type="noConversion"/>
  <conditionalFormatting sqref="O12:O156">
    <cfRule type="cellIs" dxfId="9" priority="9" stopIfTrue="1" operator="equal">
      <formula>60</formula>
    </cfRule>
    <cfRule type="cellIs" dxfId="8" priority="12" stopIfTrue="1" operator="greaterThan">
      <formula>60</formula>
    </cfRule>
  </conditionalFormatting>
  <conditionalFormatting sqref="M12:N156">
    <cfRule type="cellIs" dxfId="7" priority="10" stopIfTrue="1" operator="equal">
      <formula>25</formula>
    </cfRule>
    <cfRule type="cellIs" dxfId="6" priority="11" stopIfTrue="1" operator="greaterThan">
      <formula>25</formula>
    </cfRule>
  </conditionalFormatting>
  <conditionalFormatting sqref="N12:N156 P12:P156">
    <cfRule type="cellIs" dxfId="5" priority="7" stopIfTrue="1" operator="equal">
      <formula>1</formula>
    </cfRule>
    <cfRule type="cellIs" dxfId="4" priority="8" stopIfTrue="1" operator="greaterThan">
      <formula>25</formula>
    </cfRule>
  </conditionalFormatting>
  <conditionalFormatting sqref="P12:P156">
    <cfRule type="cellIs" dxfId="3" priority="2" stopIfTrue="1" operator="equal">
      <formula>1</formula>
    </cfRule>
    <cfRule type="cellIs" dxfId="2" priority="5" stopIfTrue="1" operator="equal">
      <formula>25</formula>
    </cfRule>
    <cfRule type="cellIs" dxfId="1" priority="6" stopIfTrue="1" operator="greaterThan">
      <formula>25</formula>
    </cfRule>
  </conditionalFormatting>
  <conditionalFormatting sqref="Q12:Q156">
    <cfRule type="cellIs" dxfId="0" priority="1" operator="equal">
      <formula>1</formula>
    </cfRule>
  </conditionalFormatting>
  <pageMargins left="0.59055118110236227" right="0" top="0.39370078740157483" bottom="0.19685039370078741" header="0" footer="0"/>
  <pageSetup paperSize="9" scale="70" firstPageNumber="4294967295" orientation="landscape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200812</vt:lpstr>
      <vt:lpstr>'200812'!Print_Titles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INEKO</cp:lastModifiedBy>
  <cp:lastPrinted>2010-11-02T13:09:07Z</cp:lastPrinted>
  <dcterms:created xsi:type="dcterms:W3CDTF">2009-05-21T12:15:10Z</dcterms:created>
  <dcterms:modified xsi:type="dcterms:W3CDTF">2010-11-08T07:50:59Z</dcterms:modified>
</cp:coreProperties>
</file>