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4230" windowWidth="38445" windowHeight="8070" tabRatio="831"/>
  </bookViews>
  <sheets>
    <sheet name="top50" sheetId="60" r:id="rId1"/>
  </sheets>
  <definedNames>
    <definedName name="analyza" localSheetId="0">'top50'!$A$2:$AI$52</definedName>
    <definedName name="analyza_top50" localSheetId="0">'top50'!#REF!</definedName>
  </definedNames>
  <calcPr calcId="125725"/>
</workbook>
</file>

<file path=xl/calcChain.xml><?xml version="1.0" encoding="utf-8"?>
<calcChain xmlns="http://schemas.openxmlformats.org/spreadsheetml/2006/main">
  <c r="AY7" i="60"/>
  <c r="AX7"/>
  <c r="AY6"/>
  <c r="AY5"/>
  <c r="AY4"/>
  <c r="AY3"/>
  <c r="AX6"/>
  <c r="AX5"/>
  <c r="AX4"/>
  <c r="AX3"/>
  <c r="AU18"/>
  <c r="AU8"/>
  <c r="AU3"/>
  <c r="AU33"/>
  <c r="AU14"/>
  <c r="AU39"/>
  <c r="AU44"/>
  <c r="AU34"/>
  <c r="AU26"/>
  <c r="AU20"/>
  <c r="AU36"/>
  <c r="AU7"/>
  <c r="AU49"/>
  <c r="AU21"/>
  <c r="AU15"/>
  <c r="AU35"/>
  <c r="AU17"/>
  <c r="AU51"/>
  <c r="AU28"/>
  <c r="AU32"/>
  <c r="AU29"/>
  <c r="AU5"/>
  <c r="AU9"/>
  <c r="AU12"/>
  <c r="AU47"/>
  <c r="AU13"/>
  <c r="AU40"/>
  <c r="AU10"/>
  <c r="AU38"/>
  <c r="AU37"/>
  <c r="AU11"/>
  <c r="AU31"/>
  <c r="AU22"/>
  <c r="AR53"/>
  <c r="AR48"/>
  <c r="AR18"/>
  <c r="AR41"/>
  <c r="AR8"/>
  <c r="AR3"/>
  <c r="AR33"/>
  <c r="AR14"/>
  <c r="AR39"/>
  <c r="AR44"/>
  <c r="AR25"/>
  <c r="AR34"/>
  <c r="AR26"/>
  <c r="AR20"/>
  <c r="AR36"/>
  <c r="AR7"/>
  <c r="AR52"/>
  <c r="AR49"/>
  <c r="AR27"/>
  <c r="AR21"/>
  <c r="AR15"/>
  <c r="AR35"/>
  <c r="AR17"/>
  <c r="AR51"/>
  <c r="AR6"/>
  <c r="AR28"/>
  <c r="AR50"/>
  <c r="AR32"/>
  <c r="AR29"/>
  <c r="AR5"/>
  <c r="AR24"/>
  <c r="AR9"/>
  <c r="AR42"/>
  <c r="AR19"/>
  <c r="AR12"/>
  <c r="AR47"/>
  <c r="AR13"/>
  <c r="AR4"/>
  <c r="AR16"/>
  <c r="AR40"/>
  <c r="AR45"/>
  <c r="AR43"/>
  <c r="AR10"/>
  <c r="AR46"/>
  <c r="AR38"/>
  <c r="AR23"/>
  <c r="AR37"/>
  <c r="AR11"/>
  <c r="AR30"/>
  <c r="AR31"/>
  <c r="AR22"/>
</calcChain>
</file>

<file path=xl/connections.xml><?xml version="1.0" encoding="utf-8"?>
<connections xmlns="http://schemas.openxmlformats.org/spreadsheetml/2006/main">
  <connection id="1" name="analyza_BA" type="6" refreshedVersion="3" background="1">
    <textPr codePage="65001" sourceFile="C:\Users\tuneg_000\Desktop\analyza_BA.csv" decimal="," thousands=" " tab="0" semicolon="1">
      <textFields count="197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" name="analyza_top50" type="6" refreshedVersion="3" background="1">
    <textPr codePage="65001" sourceFile="C:\Users\tuneg_000\Desktop\analyza_top50.csv" decimal="," thousands=" " tab="0" semicolon="1">
      <textFields count="197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3" name="analyza8" type="6" refreshedVersion="3" background="1" saveData="1">
    <textPr codePage="1250" sourceFile="D:\Robota\INEKO\2012 - Obce (OSI)\Analýza\analyza.txt" decimal="," thousands=" " tab="0" semicolon="1">
      <textFields count="95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<sst xmlns="http://schemas.openxmlformats.org/spreadsheetml/2006/main" count="378" uniqueCount="281">
  <si>
    <t>ID</t>
  </si>
  <si>
    <t>i03_2007</t>
  </si>
  <si>
    <t>i03_2008</t>
  </si>
  <si>
    <t>i03_2009</t>
  </si>
  <si>
    <t>i03_2010</t>
  </si>
  <si>
    <t>i03_2011</t>
  </si>
  <si>
    <t>i05_2007</t>
  </si>
  <si>
    <t>i05_2008</t>
  </si>
  <si>
    <t>i05_2009</t>
  </si>
  <si>
    <t>i05_2010</t>
  </si>
  <si>
    <t>i05_2011</t>
  </si>
  <si>
    <t>i06_2007</t>
  </si>
  <si>
    <t>i06_2008</t>
  </si>
  <si>
    <t>i06_2009</t>
  </si>
  <si>
    <t>i06_2010</t>
  </si>
  <si>
    <t>i06_2011</t>
  </si>
  <si>
    <t>Prešov</t>
  </si>
  <si>
    <t>Žilina</t>
  </si>
  <si>
    <t>Nitra</t>
  </si>
  <si>
    <t>Banská Bystrica</t>
  </si>
  <si>
    <t>Trnava</t>
  </si>
  <si>
    <t>Martin</t>
  </si>
  <si>
    <t>Trenčín</t>
  </si>
  <si>
    <t>Poprad</t>
  </si>
  <si>
    <t>Prievidza</t>
  </si>
  <si>
    <t>Zvolen</t>
  </si>
  <si>
    <t>Považská Bystrica</t>
  </si>
  <si>
    <t>Nové Zámky</t>
  </si>
  <si>
    <t>Michalovce</t>
  </si>
  <si>
    <t>Spišská Nová Ves</t>
  </si>
  <si>
    <t>Komárno</t>
  </si>
  <si>
    <t>Levice</t>
  </si>
  <si>
    <t>Humenné</t>
  </si>
  <si>
    <t>Bardejov</t>
  </si>
  <si>
    <t>Liptovský Mikuláš</t>
  </si>
  <si>
    <t>Ružomberok</t>
  </si>
  <si>
    <t>Piešťany</t>
  </si>
  <si>
    <t>Topoľčany</t>
  </si>
  <si>
    <t>Lučenec</t>
  </si>
  <si>
    <t>Čadca</t>
  </si>
  <si>
    <t>Dubnica nad Váhom</t>
  </si>
  <si>
    <t>Partizánske</t>
  </si>
  <si>
    <t>Rimavská Sobota</t>
  </si>
  <si>
    <t>Šaľa</t>
  </si>
  <si>
    <t>Trebišov</t>
  </si>
  <si>
    <t>Dunajská Streda</t>
  </si>
  <si>
    <t>Vranov nad Topľou</t>
  </si>
  <si>
    <t>Pezinok</t>
  </si>
  <si>
    <t>Hlohovec</t>
  </si>
  <si>
    <t>Brezno</t>
  </si>
  <si>
    <t>Snina</t>
  </si>
  <si>
    <t>Senica</t>
  </si>
  <si>
    <t>Nové Mesto nad Váhom</t>
  </si>
  <si>
    <t>Bánovce nad Bebravou</t>
  </si>
  <si>
    <t>Dolný Kubín</t>
  </si>
  <si>
    <t>Žiar nad Hronom</t>
  </si>
  <si>
    <t>Rožňava</t>
  </si>
  <si>
    <t>Púchov</t>
  </si>
  <si>
    <t>Malacky</t>
  </si>
  <si>
    <t>Handlová</t>
  </si>
  <si>
    <t>Sereď</t>
  </si>
  <si>
    <t>Kežmarok</t>
  </si>
  <si>
    <t>Senec</t>
  </si>
  <si>
    <t>Stará Ľubovňa</t>
  </si>
  <si>
    <t>Bilancia bežného účtu</t>
  </si>
  <si>
    <t>Dlhová služba</t>
  </si>
  <si>
    <t>Celkový dlh</t>
  </si>
  <si>
    <t>Mesto</t>
  </si>
  <si>
    <t>Bratislava /spolu/</t>
  </si>
  <si>
    <t>Košice /spolu/</t>
  </si>
  <si>
    <t>Koš</t>
  </si>
  <si>
    <t>FZ_2010</t>
  </si>
  <si>
    <t>FZ_2011</t>
  </si>
  <si>
    <t>FZ_2012</t>
  </si>
  <si>
    <t>i06_2012</t>
  </si>
  <si>
    <t>i05_2012</t>
  </si>
  <si>
    <t>i03_2012</t>
  </si>
  <si>
    <t>i03_2013</t>
  </si>
  <si>
    <t>i05_2013</t>
  </si>
  <si>
    <t>i06_2013</t>
  </si>
  <si>
    <t>FZ_2013</t>
  </si>
  <si>
    <t>Bra</t>
  </si>
  <si>
    <t>Pre</t>
  </si>
  <si>
    <t>Žil</t>
  </si>
  <si>
    <t>Nit</t>
  </si>
  <si>
    <t>Ban</t>
  </si>
  <si>
    <t>Trn</t>
  </si>
  <si>
    <t>Tre</t>
  </si>
  <si>
    <t>Poradie</t>
  </si>
  <si>
    <t>i03_2014</t>
  </si>
  <si>
    <t>i05_2014</t>
  </si>
  <si>
    <t>i06_2014</t>
  </si>
  <si>
    <t>FZ_2014</t>
  </si>
  <si>
    <t>i03_2015</t>
  </si>
  <si>
    <t>i05_2015</t>
  </si>
  <si>
    <t>i06_2015</t>
  </si>
  <si>
    <t>2015</t>
  </si>
  <si>
    <t>2016</t>
  </si>
  <si>
    <t>i03_2016</t>
  </si>
  <si>
    <t>i05_2016</t>
  </si>
  <si>
    <t>i06_2016</t>
  </si>
  <si>
    <t>1</t>
  </si>
  <si>
    <t>6</t>
  </si>
  <si>
    <t>2</t>
  </si>
  <si>
    <t>4</t>
  </si>
  <si>
    <t>3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</si>
  <si>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</si>
  <si>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</si>
  <si>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</si>
  <si>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</si>
  <si>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</si>
  <si>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</si>
  <si>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</si>
  <si>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</si>
  <si>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</si>
  <si>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</si>
  <si>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</si>
  <si>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</si>
  <si>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</si>
  <si>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</si>
  <si>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</si>
  <si>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</si>
  <si>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</si>
  <si>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</si>
  <si>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</si>
  <si>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</si>
  <si>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</si>
  <si>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</si>
  <si>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</si>
  <si>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</si>
  <si>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</si>
  <si>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</si>
  <si>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</si>
  <si>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</si>
  <si>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</si>
  <si>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</si>
  <si>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</si>
  <si>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</si>
  <si>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</si>
  <si>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</si>
  <si>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</si>
  <si>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</si>
  <si>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</si>
  <si>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</si>
  <si>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</si>
  <si>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</si>
  <si>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</si>
  <si>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</si>
  <si>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</si>
  <si>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</si>
  <si>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</si>
  <si>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55</t>
  </si>
  <si>
    <t>645</t>
  </si>
  <si>
    <t>2057</t>
  </si>
  <si>
    <t>209</t>
  </si>
  <si>
    <t>606</t>
  </si>
  <si>
    <t>288</t>
  </si>
  <si>
    <t>1980</t>
  </si>
  <si>
    <t>458</t>
  </si>
  <si>
    <t>491</t>
  </si>
  <si>
    <t>519</t>
  </si>
  <si>
    <t>1908</t>
  </si>
  <si>
    <t>2750</t>
  </si>
  <si>
    <t>1929</t>
  </si>
  <si>
    <t>1519</t>
  </si>
  <si>
    <t>790</t>
  </si>
  <si>
    <t>1370</t>
  </si>
  <si>
    <t>987</t>
  </si>
  <si>
    <t>1042</t>
  </si>
  <si>
    <t>1478</t>
  </si>
  <si>
    <t>1278</t>
  </si>
  <si>
    <t>1325</t>
  </si>
  <si>
    <t>1427</t>
  </si>
  <si>
    <t>1963</t>
  </si>
  <si>
    <t>1623</t>
  </si>
  <si>
    <t>1687</t>
  </si>
  <si>
    <t>1689</t>
  </si>
  <si>
    <t>1797</t>
  </si>
  <si>
    <t>1834</t>
  </si>
  <si>
    <t>1835</t>
  </si>
  <si>
    <t>1950</t>
  </si>
  <si>
    <t>2084</t>
  </si>
  <si>
    <t>2116</t>
  </si>
  <si>
    <t>2154</t>
  </si>
  <si>
    <t>2156</t>
  </si>
  <si>
    <t>2160</t>
  </si>
  <si>
    <t>2231</t>
  </si>
  <si>
    <t>2250</t>
  </si>
  <si>
    <t>2274</t>
  </si>
  <si>
    <t>2354</t>
  </si>
  <si>
    <t>2474</t>
  </si>
  <si>
    <t>2494</t>
  </si>
  <si>
    <t>2505</t>
  </si>
  <si>
    <t>2508</t>
  </si>
  <si>
    <t>2892</t>
  </si>
  <si>
    <t>2917</t>
  </si>
  <si>
    <t>2921</t>
  </si>
  <si>
    <t>Ivo Nesrovnal</t>
  </si>
  <si>
    <t>nezávislý</t>
  </si>
  <si>
    <t>Richard Raši</t>
  </si>
  <si>
    <t>SMER-SD</t>
  </si>
  <si>
    <t>Andrea Turčanová</t>
  </si>
  <si>
    <t>KDH, SDKÚ-DS, OĽaNO, MOST-HÍD, NOVA, OKS</t>
  </si>
  <si>
    <t>Igor Choma</t>
  </si>
  <si>
    <t>Ján Nosko</t>
  </si>
  <si>
    <t>Jozef Dvonč</t>
  </si>
  <si>
    <t>SMER-SD, KDH, SNS</t>
  </si>
  <si>
    <t>Peter Bročka</t>
  </si>
  <si>
    <t>Andrej Hrnčiar</t>
  </si>
  <si>
    <t>MOST – HÍD</t>
  </si>
  <si>
    <t>Richard Rybníček</t>
  </si>
  <si>
    <t>Jozef Švagerko</t>
  </si>
  <si>
    <t>KDH, OĽaNO, SDKÚ-DS, SaS, SNS</t>
  </si>
  <si>
    <t>Katarína Macháčková</t>
  </si>
  <si>
    <t>Lenka Balkovičová</t>
  </si>
  <si>
    <t>Karol Janas</t>
  </si>
  <si>
    <t>SMER-SD, KDH, SDKÚ-DS</t>
  </si>
  <si>
    <t>Viliam Zahorčák</t>
  </si>
  <si>
    <t>SMER-SD, KDH</t>
  </si>
  <si>
    <t>Otokar Klein</t>
  </si>
  <si>
    <t>Ján Volný</t>
  </si>
  <si>
    <t>László Stubendek</t>
  </si>
  <si>
    <t>Jana Vaľová</t>
  </si>
  <si>
    <t>SMER-SD, SZ, SNS, NK, SMS, Robíme to pre deti - SF, HZD, KSS, SDS</t>
  </si>
  <si>
    <t>Štefan Mišák</t>
  </si>
  <si>
    <t>SMER-SD, SNS, SZ</t>
  </si>
  <si>
    <t>Boris Hanuščak</t>
  </si>
  <si>
    <t>Ján Blcháč</t>
  </si>
  <si>
    <t>Alexandra Pivková</t>
  </si>
  <si>
    <t>Miloš Tamajka</t>
  </si>
  <si>
    <t>Igor Čombor</t>
  </si>
  <si>
    <t>Peter Baláž</t>
  </si>
  <si>
    <t>SMER-SD, SZ</t>
  </si>
  <si>
    <t>Jozef Gašparík</t>
  </si>
  <si>
    <t>Milan Gura</t>
  </si>
  <si>
    <t>SMER-SD, KDH, SNS, #SIEŤ, NOVA, SaS, SDKÚ-DS, KDS</t>
  </si>
  <si>
    <t>Marek Čižmár</t>
  </si>
  <si>
    <t>Jozef Šimko</t>
  </si>
  <si>
    <t>Jozef Božik</t>
  </si>
  <si>
    <t>Jozef Belický</t>
  </si>
  <si>
    <t>Ján Ragan</t>
  </si>
  <si>
    <t>Zoltán Hájos</t>
  </si>
  <si>
    <t>SMK-MKP</t>
  </si>
  <si>
    <t>Miroslav Kollár</t>
  </si>
  <si>
    <t>Oliver Solga</t>
  </si>
  <si>
    <t>SDKÚ-DS, OKS, SaS, NOVA</t>
  </si>
  <si>
    <t>Tomáš Abel</t>
  </si>
  <si>
    <t>Štefan Milovčík</t>
  </si>
  <si>
    <t>Branislav Grimm</t>
  </si>
  <si>
    <t>Jozef Trstenský</t>
  </si>
  <si>
    <t>Peter Antal</t>
  </si>
  <si>
    <t>Pavol Burdiga</t>
  </si>
  <si>
    <t>MOST-HÍD</t>
  </si>
  <si>
    <t>Roman Matejov</t>
  </si>
  <si>
    <t>Marián Chovanec</t>
  </si>
  <si>
    <t>Rastislav Henek</t>
  </si>
  <si>
    <t>Karol Kvál</t>
  </si>
  <si>
    <t>Rudolf Podoba</t>
  </si>
  <si>
    <t>Juraj Říha</t>
  </si>
  <si>
    <t>Ján Ferenčák</t>
  </si>
  <si>
    <t>Ľuboš Tomko</t>
  </si>
  <si>
    <t>Martin Tomčányi</t>
  </si>
  <si>
    <t>SMER-SD, SDKÚ-DS</t>
  </si>
  <si>
    <t>Kraj</t>
  </si>
  <si>
    <t>Obyvatelia</t>
  </si>
  <si>
    <t>Top 50 priemer / spolu</t>
  </si>
  <si>
    <r>
      <t>Finančné zdravie</t>
    </r>
    <r>
      <rPr>
        <b/>
        <sz val="10"/>
        <color rgb="FFFF0000"/>
        <rFont val="Calibri"/>
        <family val="2"/>
        <charset val="238"/>
        <scheme val="minor"/>
      </rPr>
      <t xml:space="preserve"> (stará metodika)</t>
    </r>
  </si>
  <si>
    <r>
      <t>Finančné zdravie</t>
    </r>
    <r>
      <rPr>
        <b/>
        <sz val="10"/>
        <color rgb="FFFF0000"/>
        <rFont val="Calibri"/>
        <family val="2"/>
        <charset val="238"/>
        <scheme val="minor"/>
      </rPr>
      <t xml:space="preserve"> (nová metodika)</t>
    </r>
  </si>
  <si>
    <r>
      <t>+ pomohla</t>
    </r>
    <r>
      <rPr>
        <b/>
        <sz val="10"/>
        <color theme="1"/>
        <rFont val="Calibri"/>
        <family val="2"/>
        <charset val="238"/>
        <scheme val="minor"/>
      </rPr>
      <t xml:space="preserve"> / </t>
    </r>
    <r>
      <rPr>
        <b/>
        <sz val="10"/>
        <color rgb="FFFF0000"/>
        <rFont val="Calibri"/>
        <family val="2"/>
        <charset val="238"/>
        <scheme val="minor"/>
      </rPr>
      <t>- pohoršila</t>
    </r>
  </si>
  <si>
    <t>Zmena metodiky (2015 vs 2015)</t>
  </si>
  <si>
    <t>Primátor</t>
  </si>
  <si>
    <t>Meno</t>
  </si>
  <si>
    <t>Príslušnosť</t>
  </si>
  <si>
    <t>#SIEŤ</t>
  </si>
  <si>
    <t>Škatuľka</t>
  </si>
  <si>
    <t>opozícia</t>
  </si>
  <si>
    <t>iné</t>
  </si>
  <si>
    <t>SMER-SD, SNS, SDS, SZ</t>
  </si>
  <si>
    <t>Priemerný vplyv</t>
  </si>
  <si>
    <t>Vzorka</t>
  </si>
  <si>
    <t>spolu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</si>
</sst>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b/>
      <sz val="10"/>
      <color theme="1" tint="0.49998474074526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theme="1" tint="0.499984740745262"/>
      </right>
      <top style="medium">
        <color auto="1"/>
      </top>
      <bottom/>
      <diagonal/>
    </border>
    <border>
      <left style="thin">
        <color theme="1" tint="0.499984740745262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theme="1" tint="0.499984740745262"/>
      </right>
      <top/>
      <bottom style="medium">
        <color auto="1"/>
      </bottom>
      <diagonal/>
    </border>
    <border>
      <left style="thin">
        <color theme="1" tint="0.499984740745262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theme="1" tint="0.499984740745262"/>
      </right>
      <top style="medium">
        <color auto="1"/>
      </top>
      <bottom style="medium">
        <color auto="1"/>
      </bottom>
      <diagonal/>
    </border>
    <border>
      <left style="thin">
        <color theme="1" tint="0.499984740745262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0" fontId="4" fillId="0" borderId="8" xfId="0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10" fontId="6" fillId="0" borderId="8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10" fontId="4" fillId="0" borderId="14" xfId="0" applyNumberFormat="1" applyFont="1" applyBorder="1" applyAlignment="1">
      <alignment horizontal="center" vertical="center"/>
    </xf>
    <xf numFmtId="10" fontId="4" fillId="0" borderId="16" xfId="0" applyNumberFormat="1" applyFont="1" applyBorder="1" applyAlignment="1">
      <alignment horizontal="center" vertical="center"/>
    </xf>
    <xf numFmtId="10" fontId="6" fillId="0" borderId="17" xfId="0" applyNumberFormat="1" applyFont="1" applyBorder="1" applyAlignment="1">
      <alignment horizontal="center" vertical="center"/>
    </xf>
    <xf numFmtId="10" fontId="6" fillId="0" borderId="14" xfId="0" applyNumberFormat="1" applyFont="1" applyBorder="1" applyAlignment="1">
      <alignment horizontal="center" vertical="center"/>
    </xf>
    <xf numFmtId="10" fontId="6" fillId="0" borderId="1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8" fillId="0" borderId="18" xfId="0" quotePrefix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3" fontId="2" fillId="0" borderId="5" xfId="0" applyNumberFormat="1" applyFont="1" applyBorder="1" applyAlignment="1">
      <alignment horizontal="right" vertical="center"/>
    </xf>
    <xf numFmtId="10" fontId="3" fillId="0" borderId="0" xfId="0" applyNumberFormat="1" applyFont="1" applyBorder="1" applyAlignment="1">
      <alignment horizontal="right" vertical="center" shrinkToFit="1"/>
    </xf>
    <xf numFmtId="10" fontId="3" fillId="0" borderId="1" xfId="0" applyNumberFormat="1" applyFont="1" applyBorder="1" applyAlignment="1">
      <alignment horizontal="right" vertical="center" shrinkToFit="1"/>
    </xf>
    <xf numFmtId="10" fontId="5" fillId="0" borderId="2" xfId="0" applyNumberFormat="1" applyFont="1" applyBorder="1" applyAlignment="1">
      <alignment horizontal="right" vertical="center" shrinkToFit="1"/>
    </xf>
    <xf numFmtId="10" fontId="5" fillId="0" borderId="0" xfId="0" applyNumberFormat="1" applyFont="1" applyBorder="1" applyAlignment="1">
      <alignment horizontal="right" vertical="center" shrinkToFit="1"/>
    </xf>
    <xf numFmtId="10" fontId="5" fillId="0" borderId="1" xfId="0" applyNumberFormat="1" applyFont="1" applyBorder="1" applyAlignment="1">
      <alignment horizontal="right" vertical="center" shrinkToFit="1"/>
    </xf>
    <xf numFmtId="2" fontId="2" fillId="0" borderId="0" xfId="0" applyNumberFormat="1" applyFont="1" applyBorder="1" applyAlignment="1">
      <alignment vertical="center" shrinkToFit="1"/>
    </xf>
    <xf numFmtId="2" fontId="2" fillId="0" borderId="5" xfId="0" applyNumberFormat="1" applyFont="1" applyBorder="1" applyAlignment="1">
      <alignment vertical="center" shrinkToFit="1"/>
    </xf>
    <xf numFmtId="2" fontId="1" fillId="0" borderId="3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20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3" fontId="1" fillId="0" borderId="21" xfId="0" applyNumberFormat="1" applyFont="1" applyBorder="1" applyAlignment="1">
      <alignment horizontal="right" vertical="center"/>
    </xf>
    <xf numFmtId="10" fontId="4" fillId="0" borderId="20" xfId="0" applyNumberFormat="1" applyFont="1" applyBorder="1" applyAlignment="1">
      <alignment horizontal="right" vertical="center" shrinkToFit="1"/>
    </xf>
    <xf numFmtId="10" fontId="4" fillId="0" borderId="22" xfId="0" applyNumberFormat="1" applyFont="1" applyBorder="1" applyAlignment="1">
      <alignment horizontal="right" vertical="center" shrinkToFit="1"/>
    </xf>
    <xf numFmtId="10" fontId="6" fillId="0" borderId="23" xfId="0" applyNumberFormat="1" applyFont="1" applyBorder="1" applyAlignment="1">
      <alignment horizontal="right" vertical="center" shrinkToFit="1"/>
    </xf>
    <xf numFmtId="10" fontId="6" fillId="0" borderId="20" xfId="0" applyNumberFormat="1" applyFont="1" applyBorder="1" applyAlignment="1">
      <alignment horizontal="right" vertical="center" shrinkToFit="1"/>
    </xf>
    <xf numFmtId="10" fontId="6" fillId="0" borderId="22" xfId="0" applyNumberFormat="1" applyFont="1" applyBorder="1" applyAlignment="1">
      <alignment horizontal="right" vertical="center" shrinkToFit="1"/>
    </xf>
    <xf numFmtId="2" fontId="1" fillId="0" borderId="6" xfId="0" applyNumberFormat="1" applyFont="1" applyBorder="1" applyAlignment="1">
      <alignment vertical="center"/>
    </xf>
    <xf numFmtId="2" fontId="1" fillId="0" borderId="20" xfId="0" applyNumberFormat="1" applyFont="1" applyBorder="1" applyAlignment="1">
      <alignment vertical="center" shrinkToFit="1"/>
    </xf>
    <xf numFmtId="2" fontId="1" fillId="0" borderId="21" xfId="0" applyNumberFormat="1" applyFont="1" applyBorder="1" applyAlignment="1">
      <alignment vertical="center" shrinkToFit="1"/>
    </xf>
    <xf numFmtId="0" fontId="1" fillId="0" borderId="0" xfId="0" applyFont="1" applyAlignment="1">
      <alignment vertical="center"/>
    </xf>
    <xf numFmtId="10" fontId="3" fillId="0" borderId="0" xfId="0" applyNumberFormat="1" applyFont="1" applyBorder="1" applyAlignment="1">
      <alignment horizontal="right" vertical="center"/>
    </xf>
    <xf numFmtId="10" fontId="5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vertical="center"/>
    </xf>
    <xf numFmtId="10" fontId="5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0" fontId="3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2" fontId="1" fillId="0" borderId="9" xfId="0" applyNumberFormat="1" applyFont="1" applyBorder="1" applyAlignment="1">
      <alignment vertical="center"/>
    </xf>
    <xf numFmtId="2" fontId="1" fillId="0" borderId="5" xfId="0" applyNumberFormat="1" applyFont="1" applyBorder="1" applyAlignment="1">
      <alignment vertical="center"/>
    </xf>
    <xf numFmtId="2" fontId="1" fillId="0" borderId="15" xfId="0" applyNumberFormat="1" applyFont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2" fontId="1" fillId="0" borderId="21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 shrinkToFit="1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5" xfId="0" applyFont="1" applyBorder="1" applyAlignment="1">
      <alignment vertical="center"/>
    </xf>
  </cellXfs>
  <cellStyles count="1">
    <cellStyle name="normálne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analyza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107"/>
  <sheetViews>
    <sheetView tabSelected="1" zoomScale="125" zoomScaleNormal="125" workbookViewId="0">
      <pane xSplit="5" ySplit="2" topLeftCell="AJ3" activePane="bottomRight" state="frozen"/>
      <selection pane="topRight"/>
      <selection pane="bottomLeft"/>
      <selection pane="bottomRight" activeCell="AY7" sqref="AY7"/>
    </sheetView>
  </sheetViews>
  <sheetFormatPr defaultColWidth="9.140625" defaultRowHeight="12.75"/>
  <cols>
    <col min="1" max="1" width="7.7109375" style="71" customWidth="1"/>
    <col min="2" max="2" width="5.140625" style="71" hidden="1" customWidth="1"/>
    <col min="3" max="3" width="20.7109375" style="43" customWidth="1"/>
    <col min="4" max="4" width="4.7109375" style="76" customWidth="1"/>
    <col min="5" max="5" width="9.7109375" style="71" bestFit="1" customWidth="1"/>
    <col min="6" max="12" width="8.7109375" style="77" hidden="1" customWidth="1"/>
    <col min="13" max="15" width="8.7109375" style="60" hidden="1" customWidth="1"/>
    <col min="16" max="22" width="8.7109375" style="75" hidden="1" customWidth="1"/>
    <col min="23" max="25" width="8.7109375" style="61" hidden="1" customWidth="1"/>
    <col min="26" max="32" width="8.7109375" style="75" hidden="1" customWidth="1"/>
    <col min="33" max="35" width="8.7109375" style="61" hidden="1" customWidth="1"/>
    <col min="36" max="36" width="28.7109375" style="43" bestFit="1" customWidth="1"/>
    <col min="37" max="40" width="20.7109375" style="78" hidden="1" customWidth="1"/>
    <col min="41" max="41" width="20.7109375" style="62" hidden="1" customWidth="1"/>
    <col min="42" max="43" width="15.7109375" style="62" customWidth="1"/>
    <col min="44" max="44" width="27.7109375" style="43" customWidth="1"/>
    <col min="45" max="45" width="18.7109375" style="43" customWidth="1"/>
    <col min="46" max="46" width="53.7109375" style="43" customWidth="1"/>
    <col min="47" max="47" width="8.7109375" style="43" customWidth="1"/>
    <col min="48" max="48" width="1.7109375" style="43" customWidth="1"/>
    <col min="49" max="49" width="8.7109375" style="43" customWidth="1"/>
    <col min="50" max="50" width="6.7109375" style="43" customWidth="1"/>
    <col min="51" max="51" width="14.7109375" style="43" customWidth="1"/>
    <col min="52" max="16384" width="9.140625" style="43"/>
  </cols>
  <sheetData>
    <row r="1" spans="1:51" s="15" customFormat="1" ht="15" customHeight="1" thickBot="1">
      <c r="A1" s="1"/>
      <c r="B1" s="2"/>
      <c r="C1" s="2"/>
      <c r="D1" s="2"/>
      <c r="E1" s="3"/>
      <c r="F1" s="4" t="s">
        <v>64</v>
      </c>
      <c r="G1" s="4"/>
      <c r="H1" s="4"/>
      <c r="I1" s="4"/>
      <c r="J1" s="4"/>
      <c r="K1" s="4"/>
      <c r="L1" s="4"/>
      <c r="M1" s="4"/>
      <c r="N1" s="4"/>
      <c r="O1" s="5"/>
      <c r="P1" s="6" t="s">
        <v>65</v>
      </c>
      <c r="Q1" s="7"/>
      <c r="R1" s="7"/>
      <c r="S1" s="7"/>
      <c r="T1" s="7"/>
      <c r="U1" s="7"/>
      <c r="V1" s="7"/>
      <c r="W1" s="7"/>
      <c r="X1" s="7"/>
      <c r="Y1" s="8"/>
      <c r="Z1" s="6" t="s">
        <v>66</v>
      </c>
      <c r="AA1" s="7"/>
      <c r="AB1" s="7"/>
      <c r="AC1" s="7"/>
      <c r="AD1" s="7"/>
      <c r="AE1" s="7"/>
      <c r="AF1" s="7"/>
      <c r="AG1" s="7"/>
      <c r="AH1" s="7"/>
      <c r="AI1" s="7"/>
      <c r="AJ1" s="9" t="s">
        <v>266</v>
      </c>
      <c r="AK1" s="10" t="s">
        <v>267</v>
      </c>
      <c r="AL1" s="10"/>
      <c r="AM1" s="10"/>
      <c r="AN1" s="10"/>
      <c r="AO1" s="10"/>
      <c r="AP1" s="10"/>
      <c r="AQ1" s="11"/>
      <c r="AR1" s="9" t="s">
        <v>269</v>
      </c>
      <c r="AS1" s="12" t="s">
        <v>270</v>
      </c>
      <c r="AT1" s="79"/>
      <c r="AU1" s="13"/>
      <c r="AV1" s="14"/>
      <c r="AW1" s="14"/>
    </row>
    <row r="2" spans="1:51" s="15" customFormat="1" ht="13.5" thickBot="1">
      <c r="A2" s="16" t="s">
        <v>88</v>
      </c>
      <c r="B2" s="17" t="s">
        <v>0</v>
      </c>
      <c r="C2" s="17" t="s">
        <v>67</v>
      </c>
      <c r="D2" s="17" t="s">
        <v>263</v>
      </c>
      <c r="E2" s="18" t="s">
        <v>264</v>
      </c>
      <c r="F2" s="19" t="s">
        <v>1</v>
      </c>
      <c r="G2" s="19" t="s">
        <v>2</v>
      </c>
      <c r="H2" s="19" t="s">
        <v>3</v>
      </c>
      <c r="I2" s="19" t="s">
        <v>4</v>
      </c>
      <c r="J2" s="19" t="s">
        <v>5</v>
      </c>
      <c r="K2" s="19" t="s">
        <v>76</v>
      </c>
      <c r="L2" s="19" t="s">
        <v>77</v>
      </c>
      <c r="M2" s="19" t="s">
        <v>89</v>
      </c>
      <c r="N2" s="19" t="s">
        <v>93</v>
      </c>
      <c r="O2" s="20" t="s">
        <v>98</v>
      </c>
      <c r="P2" s="21" t="s">
        <v>6</v>
      </c>
      <c r="Q2" s="22" t="s">
        <v>7</v>
      </c>
      <c r="R2" s="22" t="s">
        <v>8</v>
      </c>
      <c r="S2" s="22" t="s">
        <v>9</v>
      </c>
      <c r="T2" s="22" t="s">
        <v>10</v>
      </c>
      <c r="U2" s="22" t="s">
        <v>75</v>
      </c>
      <c r="V2" s="22" t="s">
        <v>78</v>
      </c>
      <c r="W2" s="22" t="s">
        <v>90</v>
      </c>
      <c r="X2" s="22" t="s">
        <v>94</v>
      </c>
      <c r="Y2" s="23" t="s">
        <v>99</v>
      </c>
      <c r="Z2" s="21" t="s">
        <v>11</v>
      </c>
      <c r="AA2" s="22" t="s">
        <v>12</v>
      </c>
      <c r="AB2" s="22" t="s">
        <v>13</v>
      </c>
      <c r="AC2" s="22" t="s">
        <v>14</v>
      </c>
      <c r="AD2" s="22" t="s">
        <v>15</v>
      </c>
      <c r="AE2" s="22" t="s">
        <v>74</v>
      </c>
      <c r="AF2" s="22" t="s">
        <v>79</v>
      </c>
      <c r="AG2" s="22" t="s">
        <v>91</v>
      </c>
      <c r="AH2" s="22" t="s">
        <v>95</v>
      </c>
      <c r="AI2" s="22" t="s">
        <v>100</v>
      </c>
      <c r="AJ2" s="24" t="s">
        <v>96</v>
      </c>
      <c r="AK2" s="17" t="s">
        <v>71</v>
      </c>
      <c r="AL2" s="17" t="s">
        <v>72</v>
      </c>
      <c r="AM2" s="17" t="s">
        <v>73</v>
      </c>
      <c r="AN2" s="17" t="s">
        <v>80</v>
      </c>
      <c r="AO2" s="17" t="s">
        <v>92</v>
      </c>
      <c r="AP2" s="17" t="s">
        <v>96</v>
      </c>
      <c r="AQ2" s="18" t="s">
        <v>97</v>
      </c>
      <c r="AR2" s="25" t="s">
        <v>268</v>
      </c>
      <c r="AS2" s="26" t="s">
        <v>271</v>
      </c>
      <c r="AT2" s="80" t="s">
        <v>272</v>
      </c>
      <c r="AU2" s="27" t="s">
        <v>274</v>
      </c>
      <c r="AV2" s="14"/>
      <c r="AW2" s="86" t="s">
        <v>274</v>
      </c>
      <c r="AX2" s="87" t="s">
        <v>279</v>
      </c>
      <c r="AY2" s="88" t="s">
        <v>278</v>
      </c>
    </row>
    <row r="3" spans="1:51">
      <c r="A3" s="28" t="s">
        <v>101</v>
      </c>
      <c r="B3" s="29"/>
      <c r="C3" s="94" t="s">
        <v>59</v>
      </c>
      <c r="D3" s="31" t="s">
        <v>87</v>
      </c>
      <c r="E3" s="32">
        <v>17615</v>
      </c>
      <c r="F3" s="33">
        <v>5.6076000000000001E-2</v>
      </c>
      <c r="G3" s="33">
        <v>0.200021</v>
      </c>
      <c r="H3" s="33">
        <v>0.121563</v>
      </c>
      <c r="I3" s="33">
        <v>6.2246200000000002E-2</v>
      </c>
      <c r="J3" s="33">
        <v>9.6060499999999993E-2</v>
      </c>
      <c r="K3" s="33">
        <v>8.8360800000000003E-2</v>
      </c>
      <c r="L3" s="33">
        <v>0.15521699999999999</v>
      </c>
      <c r="M3" s="33">
        <v>0.14175099999999999</v>
      </c>
      <c r="N3" s="33">
        <v>0.167627</v>
      </c>
      <c r="O3" s="34">
        <v>0.122598</v>
      </c>
      <c r="P3" s="35">
        <v>7.2200299999999995E-2</v>
      </c>
      <c r="Q3" s="36">
        <v>6.8738999999999995E-2</v>
      </c>
      <c r="R3" s="36">
        <v>5.53354E-2</v>
      </c>
      <c r="S3" s="36">
        <v>7.0116100000000001E-2</v>
      </c>
      <c r="T3" s="36">
        <v>9.52519E-2</v>
      </c>
      <c r="U3" s="36">
        <v>0.108248</v>
      </c>
      <c r="V3" s="36">
        <v>0.112979</v>
      </c>
      <c r="W3" s="36">
        <v>9.5085299999999998E-2</v>
      </c>
      <c r="X3" s="36">
        <v>0.23331399999999999</v>
      </c>
      <c r="Y3" s="37">
        <v>5.9799999999999999E-2</v>
      </c>
      <c r="Z3" s="35"/>
      <c r="AA3" s="36"/>
      <c r="AB3" s="36">
        <v>0.346856</v>
      </c>
      <c r="AC3" s="36">
        <v>0.41547800000000001</v>
      </c>
      <c r="AD3" s="36">
        <v>0.399947</v>
      </c>
      <c r="AE3" s="36">
        <v>0.33679999999999999</v>
      </c>
      <c r="AF3" s="36">
        <v>0.2868</v>
      </c>
      <c r="AG3" s="36">
        <v>0.214</v>
      </c>
      <c r="AH3" s="36">
        <v>0.1837</v>
      </c>
      <c r="AI3" s="36">
        <v>0.25369999999999998</v>
      </c>
      <c r="AJ3" s="40">
        <v>3.5924399999999999</v>
      </c>
      <c r="AK3" s="38">
        <v>4.7399199999999997</v>
      </c>
      <c r="AL3" s="38">
        <v>4.48949</v>
      </c>
      <c r="AM3" s="38">
        <v>4.2051699999999999</v>
      </c>
      <c r="AN3" s="38">
        <v>4.4023899999999996</v>
      </c>
      <c r="AO3" s="38">
        <v>4.5866199999999999</v>
      </c>
      <c r="AP3" s="95">
        <v>4.7042400000000004</v>
      </c>
      <c r="AQ3" s="39">
        <v>4.8435100000000002</v>
      </c>
      <c r="AR3" s="40">
        <f>AP3-AJ3</f>
        <v>1.1118000000000006</v>
      </c>
      <c r="AS3" s="41" t="s">
        <v>257</v>
      </c>
      <c r="AT3" s="81" t="s">
        <v>200</v>
      </c>
      <c r="AU3" s="96" t="str">
        <f>IF(AT3="nezávislý",AT3,IF(AT3="SMER-SD",AT3,""))</f>
        <v>SMER-SD</v>
      </c>
      <c r="AV3" s="42"/>
      <c r="AW3" s="89" t="s">
        <v>200</v>
      </c>
      <c r="AX3" s="81">
        <f>COUNTIFS($AU$3:$AU$52,$AW3)</f>
        <v>10</v>
      </c>
      <c r="AY3" s="83">
        <f>AVERAGEIFS($AR$3:$AR$52,$AU$3:$AU$52,$AW3)</f>
        <v>0.21814800000000006</v>
      </c>
    </row>
    <row r="4" spans="1:51">
      <c r="A4" s="28" t="s">
        <v>103</v>
      </c>
      <c r="B4" s="29"/>
      <c r="C4" s="94" t="s">
        <v>28</v>
      </c>
      <c r="D4" s="31" t="s">
        <v>70</v>
      </c>
      <c r="E4" s="32">
        <v>39719</v>
      </c>
      <c r="F4" s="33">
        <v>0.19179599999999999</v>
      </c>
      <c r="G4" s="33">
        <v>0.165712</v>
      </c>
      <c r="H4" s="33">
        <v>0.119171</v>
      </c>
      <c r="I4" s="33">
        <v>5.8209200000000003E-2</v>
      </c>
      <c r="J4" s="33">
        <v>7.9665200000000005E-2</v>
      </c>
      <c r="K4" s="33">
        <v>0.10299800000000001</v>
      </c>
      <c r="L4" s="33">
        <v>0.112001</v>
      </c>
      <c r="M4" s="33">
        <v>0.114263</v>
      </c>
      <c r="N4" s="33">
        <v>0.13622100000000001</v>
      </c>
      <c r="O4" s="34">
        <v>0.14493200000000001</v>
      </c>
      <c r="P4" s="35">
        <v>2.4875700000000001E-2</v>
      </c>
      <c r="Q4" s="36">
        <v>2.0687299999999999E-2</v>
      </c>
      <c r="R4" s="36">
        <v>3.0147799999999999E-2</v>
      </c>
      <c r="S4" s="36">
        <v>2.9153700000000001E-2</v>
      </c>
      <c r="T4" s="36">
        <v>3.9411799999999997E-2</v>
      </c>
      <c r="U4" s="36">
        <v>4.75521E-2</v>
      </c>
      <c r="V4" s="36">
        <v>3.5091999999999998E-2</v>
      </c>
      <c r="W4" s="36">
        <v>0.116366</v>
      </c>
      <c r="X4" s="36">
        <v>0.14071400000000001</v>
      </c>
      <c r="Y4" s="37">
        <v>0.11890000000000001</v>
      </c>
      <c r="Z4" s="35"/>
      <c r="AA4" s="36"/>
      <c r="AB4" s="36">
        <v>0.29649399999999998</v>
      </c>
      <c r="AC4" s="36">
        <v>0.37473800000000002</v>
      </c>
      <c r="AD4" s="36">
        <v>0.43604799999999999</v>
      </c>
      <c r="AE4" s="36">
        <v>0.25929999999999997</v>
      </c>
      <c r="AF4" s="36">
        <v>0.25159999999999999</v>
      </c>
      <c r="AG4" s="36">
        <v>0.2175</v>
      </c>
      <c r="AH4" s="36">
        <v>0.182</v>
      </c>
      <c r="AI4" s="36">
        <v>0.3805</v>
      </c>
      <c r="AJ4" s="40">
        <v>4.3609200000000001</v>
      </c>
      <c r="AK4" s="38">
        <v>4.87324</v>
      </c>
      <c r="AL4" s="38">
        <v>4.4061199999999996</v>
      </c>
      <c r="AM4" s="38">
        <v>4.8953699999999998</v>
      </c>
      <c r="AN4" s="38">
        <v>4.9603999999999999</v>
      </c>
      <c r="AO4" s="38">
        <v>5.0363499999999997</v>
      </c>
      <c r="AP4" s="95">
        <v>5.1322400000000004</v>
      </c>
      <c r="AQ4" s="39">
        <v>4.8866800000000001</v>
      </c>
      <c r="AR4" s="40">
        <f>AP4-AJ4</f>
        <v>0.77132000000000023</v>
      </c>
      <c r="AS4" s="44" t="s">
        <v>217</v>
      </c>
      <c r="AT4" s="42" t="s">
        <v>218</v>
      </c>
      <c r="AU4" s="97" t="s">
        <v>276</v>
      </c>
      <c r="AV4" s="42"/>
      <c r="AW4" s="90" t="s">
        <v>275</v>
      </c>
      <c r="AX4" s="42">
        <f t="shared" ref="AX4:AY7" si="0">COUNTIFS($AU$3:$AU$52,$AW4)</f>
        <v>4</v>
      </c>
      <c r="AY4" s="84">
        <f t="shared" ref="AY4:AY7" si="1">AVERAGEIFS($AR$3:$AR$52,$AU$3:$AU$52,$AW4)</f>
        <v>-0.19433499999999981</v>
      </c>
    </row>
    <row r="5" spans="1:51">
      <c r="A5" s="28" t="s">
        <v>105</v>
      </c>
      <c r="B5" s="29" t="s">
        <v>180</v>
      </c>
      <c r="C5" s="94" t="s">
        <v>38</v>
      </c>
      <c r="D5" s="31" t="s">
        <v>85</v>
      </c>
      <c r="E5" s="32">
        <v>28335</v>
      </c>
      <c r="F5" s="33">
        <v>7.16561E-2</v>
      </c>
      <c r="G5" s="33">
        <v>6.1135099999999998E-2</v>
      </c>
      <c r="H5" s="33">
        <v>6.00143E-2</v>
      </c>
      <c r="I5" s="33">
        <v>-1.0141900000000001E-2</v>
      </c>
      <c r="J5" s="33">
        <v>5.5604599999999997E-2</v>
      </c>
      <c r="K5" s="33">
        <v>4.1505899999999998E-2</v>
      </c>
      <c r="L5" s="33">
        <v>6.6558599999999996E-2</v>
      </c>
      <c r="M5" s="33">
        <v>8.1905599999999995E-2</v>
      </c>
      <c r="N5" s="33">
        <v>8.0679100000000004E-2</v>
      </c>
      <c r="O5" s="34">
        <v>9.33528E-2</v>
      </c>
      <c r="P5" s="35">
        <v>3.8150999999999997E-2</v>
      </c>
      <c r="Q5" s="36">
        <v>3.3331699999999999E-2</v>
      </c>
      <c r="R5" s="36">
        <v>2.7198099999999999E-2</v>
      </c>
      <c r="S5" s="36">
        <v>2.63637E-2</v>
      </c>
      <c r="T5" s="36">
        <v>3.4854000000000003E-2</v>
      </c>
      <c r="U5" s="36">
        <v>3.5192800000000003E-2</v>
      </c>
      <c r="V5" s="36">
        <v>3.3241800000000002E-2</v>
      </c>
      <c r="W5" s="36">
        <v>3.05045E-2</v>
      </c>
      <c r="X5" s="36">
        <v>2.7900000000000001E-2</v>
      </c>
      <c r="Y5" s="37">
        <v>2.52E-2</v>
      </c>
      <c r="Z5" s="35"/>
      <c r="AA5" s="36"/>
      <c r="AB5" s="36">
        <v>0.35838500000000001</v>
      </c>
      <c r="AC5" s="36">
        <v>0.366587</v>
      </c>
      <c r="AD5" s="36">
        <v>0.37709399999999998</v>
      </c>
      <c r="AE5" s="36">
        <v>0.30220000000000002</v>
      </c>
      <c r="AF5" s="36">
        <v>0.2787</v>
      </c>
      <c r="AG5" s="36">
        <v>0.2346</v>
      </c>
      <c r="AH5" s="36">
        <v>0.22670000000000001</v>
      </c>
      <c r="AI5" s="36">
        <v>0.17280000000000001</v>
      </c>
      <c r="AJ5" s="40">
        <v>4.0315399999999997</v>
      </c>
      <c r="AK5" s="38">
        <v>3.5151400000000002</v>
      </c>
      <c r="AL5" s="38">
        <v>3.33588</v>
      </c>
      <c r="AM5" s="38">
        <v>3.89689</v>
      </c>
      <c r="AN5" s="38">
        <v>4.2620800000000001</v>
      </c>
      <c r="AO5" s="38">
        <v>4.6408899999999997</v>
      </c>
      <c r="AP5" s="95">
        <v>4.8008699999999997</v>
      </c>
      <c r="AQ5" s="39">
        <v>5.0002800000000001</v>
      </c>
      <c r="AR5" s="40">
        <f>AP5-AJ5</f>
        <v>0.76933000000000007</v>
      </c>
      <c r="AS5" s="44" t="s">
        <v>228</v>
      </c>
      <c r="AT5" s="42" t="s">
        <v>198</v>
      </c>
      <c r="AU5" s="97" t="str">
        <f>IF(AT5="nezávislý",AT5,IF(AT5="SMER-SD",AT5,""))</f>
        <v>nezávislý</v>
      </c>
      <c r="AV5" s="42"/>
      <c r="AW5" s="90" t="s">
        <v>198</v>
      </c>
      <c r="AX5" s="42">
        <f t="shared" si="0"/>
        <v>27</v>
      </c>
      <c r="AY5" s="84">
        <f t="shared" si="1"/>
        <v>0.16248111111111108</v>
      </c>
    </row>
    <row r="6" spans="1:51" ht="13.5" thickBot="1">
      <c r="A6" s="28" t="s">
        <v>104</v>
      </c>
      <c r="B6" s="29" t="s">
        <v>196</v>
      </c>
      <c r="C6" s="94" t="s">
        <v>39</v>
      </c>
      <c r="D6" s="31" t="s">
        <v>83</v>
      </c>
      <c r="E6" s="32">
        <v>24739</v>
      </c>
      <c r="F6" s="33">
        <v>0.10516300000000001</v>
      </c>
      <c r="G6" s="33">
        <v>7.06706E-2</v>
      </c>
      <c r="H6" s="33">
        <v>3.8315399999999999E-2</v>
      </c>
      <c r="I6" s="33">
        <v>-9.3480499999999994E-2</v>
      </c>
      <c r="J6" s="33">
        <v>6.0782000000000003E-2</v>
      </c>
      <c r="K6" s="33">
        <v>5.9126400000000003E-2</v>
      </c>
      <c r="L6" s="33">
        <v>4.59998E-2</v>
      </c>
      <c r="M6" s="33">
        <v>0.109609</v>
      </c>
      <c r="N6" s="33">
        <v>6.4836000000000005E-2</v>
      </c>
      <c r="O6" s="34">
        <v>9.0673199999999995E-2</v>
      </c>
      <c r="P6" s="35">
        <v>5.1219800000000003E-2</v>
      </c>
      <c r="Q6" s="36">
        <v>4.5832499999999998E-2</v>
      </c>
      <c r="R6" s="36">
        <v>0.17982799999999999</v>
      </c>
      <c r="S6" s="36">
        <v>4.9082399999999998E-2</v>
      </c>
      <c r="T6" s="36">
        <v>6.74424E-2</v>
      </c>
      <c r="U6" s="36">
        <v>0.137048</v>
      </c>
      <c r="V6" s="36">
        <v>7.8212599999999993E-2</v>
      </c>
      <c r="W6" s="36">
        <v>7.7404000000000001E-2</v>
      </c>
      <c r="X6" s="36">
        <v>7.0190000000000002E-2</v>
      </c>
      <c r="Y6" s="37">
        <v>6.9855100000000003E-2</v>
      </c>
      <c r="Z6" s="35"/>
      <c r="AA6" s="36"/>
      <c r="AB6" s="36">
        <v>0.397094</v>
      </c>
      <c r="AC6" s="36">
        <v>0.47487800000000002</v>
      </c>
      <c r="AD6" s="36">
        <v>0.57976300000000003</v>
      </c>
      <c r="AE6" s="36">
        <v>0.47420000000000001</v>
      </c>
      <c r="AF6" s="36">
        <v>0.46289999999999998</v>
      </c>
      <c r="AG6" s="36">
        <v>0.4834</v>
      </c>
      <c r="AH6" s="36">
        <v>0.35399999999999998</v>
      </c>
      <c r="AI6" s="36">
        <v>0.35489999999999999</v>
      </c>
      <c r="AJ6" s="40">
        <v>3.9582299999999999</v>
      </c>
      <c r="AK6" s="38">
        <v>3.97302</v>
      </c>
      <c r="AL6" s="38">
        <v>3.52664</v>
      </c>
      <c r="AM6" s="38">
        <v>4.1273999999999997</v>
      </c>
      <c r="AN6" s="38">
        <v>4.2303699999999997</v>
      </c>
      <c r="AO6" s="38">
        <v>4.4218900000000003</v>
      </c>
      <c r="AP6" s="95">
        <v>4.6158099999999997</v>
      </c>
      <c r="AQ6" s="39">
        <v>4.6743399999999999</v>
      </c>
      <c r="AR6" s="40">
        <f>AP6-AJ6</f>
        <v>0.65757999999999983</v>
      </c>
      <c r="AS6" s="44" t="s">
        <v>234</v>
      </c>
      <c r="AT6" s="42" t="s">
        <v>235</v>
      </c>
      <c r="AU6" s="97" t="s">
        <v>276</v>
      </c>
      <c r="AV6" s="42"/>
      <c r="AW6" s="91" t="s">
        <v>276</v>
      </c>
      <c r="AX6" s="82">
        <f t="shared" si="0"/>
        <v>9</v>
      </c>
      <c r="AY6" s="85">
        <f t="shared" si="1"/>
        <v>0.21427111111111113</v>
      </c>
    </row>
    <row r="7" spans="1:51" ht="13.5" thickBot="1">
      <c r="A7" s="28" t="s">
        <v>106</v>
      </c>
      <c r="B7" s="29" t="s">
        <v>149</v>
      </c>
      <c r="C7" s="94" t="s">
        <v>49</v>
      </c>
      <c r="D7" s="31" t="s">
        <v>85</v>
      </c>
      <c r="E7" s="32">
        <v>21534</v>
      </c>
      <c r="F7" s="33">
        <v>0.17382700000000001</v>
      </c>
      <c r="G7" s="33">
        <v>0.18516299999999999</v>
      </c>
      <c r="H7" s="33">
        <v>9.79212E-2</v>
      </c>
      <c r="I7" s="33">
        <v>-3.2993300000000003E-2</v>
      </c>
      <c r="J7" s="33">
        <v>2.4318900000000001E-2</v>
      </c>
      <c r="K7" s="33">
        <v>4.8012600000000002E-2</v>
      </c>
      <c r="L7" s="33">
        <v>5.7113900000000002E-2</v>
      </c>
      <c r="M7" s="33">
        <v>6.10734E-2</v>
      </c>
      <c r="N7" s="33">
        <v>0.114909</v>
      </c>
      <c r="O7" s="34">
        <v>0.15676100000000001</v>
      </c>
      <c r="P7" s="35">
        <v>4.1797500000000001E-2</v>
      </c>
      <c r="Q7" s="36">
        <v>3.6505000000000003E-2</v>
      </c>
      <c r="R7" s="36">
        <v>3.14358E-2</v>
      </c>
      <c r="S7" s="36">
        <v>4.5367200000000003E-2</v>
      </c>
      <c r="T7" s="36">
        <v>4.9736299999999997E-2</v>
      </c>
      <c r="U7" s="36">
        <v>5.2030199999999999E-2</v>
      </c>
      <c r="V7" s="36">
        <v>8.7618199999999993E-2</v>
      </c>
      <c r="W7" s="36">
        <v>5.4289299999999999E-2</v>
      </c>
      <c r="X7" s="36">
        <v>4.9452200000000002E-2</v>
      </c>
      <c r="Y7" s="37">
        <v>5.8599999999999999E-2</v>
      </c>
      <c r="Z7" s="35"/>
      <c r="AA7" s="36"/>
      <c r="AB7" s="36">
        <v>0.64996299999999996</v>
      </c>
      <c r="AC7" s="36">
        <v>0.64654900000000004</v>
      </c>
      <c r="AD7" s="36">
        <v>0.59699599999999997</v>
      </c>
      <c r="AE7" s="36">
        <v>0.43330000000000002</v>
      </c>
      <c r="AF7" s="36">
        <v>0.38950000000000001</v>
      </c>
      <c r="AG7" s="36">
        <v>0.3463</v>
      </c>
      <c r="AH7" s="36">
        <v>0.28460000000000002</v>
      </c>
      <c r="AI7" s="36">
        <v>0.24429999999999999</v>
      </c>
      <c r="AJ7" s="40">
        <v>4.1724899999999998</v>
      </c>
      <c r="AK7" s="38">
        <v>4.2068700000000003</v>
      </c>
      <c r="AL7" s="38">
        <v>3.7411300000000001</v>
      </c>
      <c r="AM7" s="38">
        <v>4.27067</v>
      </c>
      <c r="AN7" s="38">
        <v>4.3702100000000002</v>
      </c>
      <c r="AO7" s="38">
        <v>4.5257899999999998</v>
      </c>
      <c r="AP7" s="95">
        <v>4.7854200000000002</v>
      </c>
      <c r="AQ7" s="39">
        <v>5.0545900000000001</v>
      </c>
      <c r="AR7" s="40">
        <f>AP7-AJ7</f>
        <v>0.61293000000000042</v>
      </c>
      <c r="AS7" s="44" t="s">
        <v>246</v>
      </c>
      <c r="AT7" s="42" t="s">
        <v>198</v>
      </c>
      <c r="AU7" s="97" t="str">
        <f>IF(AT7="nezávislý",AT7,IF(AT7="SMER-SD",AT7,""))</f>
        <v>nezávislý</v>
      </c>
      <c r="AV7" s="42"/>
      <c r="AW7" s="92" t="s">
        <v>280</v>
      </c>
      <c r="AX7" s="48">
        <f>SUM(AX3:AX6)</f>
        <v>50</v>
      </c>
      <c r="AY7" s="93">
        <f>AR53</f>
        <v>0.14566000000000034</v>
      </c>
    </row>
    <row r="8" spans="1:51">
      <c r="A8" s="28" t="s">
        <v>102</v>
      </c>
      <c r="B8" s="29" t="s">
        <v>174</v>
      </c>
      <c r="C8" s="94" t="s">
        <v>58</v>
      </c>
      <c r="D8" s="31" t="s">
        <v>81</v>
      </c>
      <c r="E8" s="32">
        <v>17087</v>
      </c>
      <c r="F8" s="33">
        <v>0.10548399999999999</v>
      </c>
      <c r="G8" s="33">
        <v>0.13105700000000001</v>
      </c>
      <c r="H8" s="33">
        <v>0.11358600000000001</v>
      </c>
      <c r="I8" s="33">
        <v>3.5789599999999998E-2</v>
      </c>
      <c r="J8" s="33">
        <v>4.0386400000000003E-2</v>
      </c>
      <c r="K8" s="33">
        <v>9.6313599999999999E-2</v>
      </c>
      <c r="L8" s="33">
        <v>0.11395</v>
      </c>
      <c r="M8" s="33">
        <v>8.8188500000000003E-2</v>
      </c>
      <c r="N8" s="33">
        <v>0.11107</v>
      </c>
      <c r="O8" s="34">
        <v>0.16545599999999999</v>
      </c>
      <c r="P8" s="35">
        <v>2.9151400000000001E-2</v>
      </c>
      <c r="Q8" s="36">
        <v>3.4837199999999999E-2</v>
      </c>
      <c r="R8" s="36">
        <v>2.86982E-2</v>
      </c>
      <c r="S8" s="36">
        <v>2.9215399999999999E-2</v>
      </c>
      <c r="T8" s="36">
        <v>3.6211199999999999E-2</v>
      </c>
      <c r="U8" s="36">
        <v>4.8342200000000002E-2</v>
      </c>
      <c r="V8" s="36">
        <v>4.1811000000000001E-2</v>
      </c>
      <c r="W8" s="36">
        <v>3.9491999999999999E-2</v>
      </c>
      <c r="X8" s="36">
        <v>4.0967900000000002E-2</v>
      </c>
      <c r="Y8" s="37">
        <v>3.8730599999999997E-2</v>
      </c>
      <c r="Z8" s="35"/>
      <c r="AA8" s="36"/>
      <c r="AB8" s="36">
        <v>0.25059399999999998</v>
      </c>
      <c r="AC8" s="36">
        <v>0.29606199999999999</v>
      </c>
      <c r="AD8" s="36">
        <v>0.34753699999999998</v>
      </c>
      <c r="AE8" s="36">
        <v>0.30080000000000001</v>
      </c>
      <c r="AF8" s="36">
        <v>0.25230000000000002</v>
      </c>
      <c r="AG8" s="36">
        <v>0.2175</v>
      </c>
      <c r="AH8" s="36">
        <v>0.19869999999999999</v>
      </c>
      <c r="AI8" s="36">
        <v>0</v>
      </c>
      <c r="AJ8" s="40">
        <v>4.1339100000000002</v>
      </c>
      <c r="AK8" s="38">
        <v>4.3367500000000003</v>
      </c>
      <c r="AL8" s="38">
        <v>3.8083999999999998</v>
      </c>
      <c r="AM8" s="38">
        <v>4.2462</v>
      </c>
      <c r="AN8" s="38">
        <v>4.4248599999999998</v>
      </c>
      <c r="AO8" s="38">
        <v>4.5227199999999996</v>
      </c>
      <c r="AP8" s="95">
        <v>4.6163699999999999</v>
      </c>
      <c r="AQ8" s="39">
        <v>5.0677300000000001</v>
      </c>
      <c r="AR8" s="40">
        <f>AP8-AJ8</f>
        <v>0.48245999999999967</v>
      </c>
      <c r="AS8" s="44" t="s">
        <v>258</v>
      </c>
      <c r="AT8" s="42" t="s">
        <v>198</v>
      </c>
      <c r="AU8" s="97" t="str">
        <f>IF(AT8="nezávislý",AT8,IF(AT8="SMER-SD",AT8,""))</f>
        <v>nezávislý</v>
      </c>
      <c r="AV8" s="42"/>
      <c r="AW8" s="42"/>
    </row>
    <row r="9" spans="1:51">
      <c r="A9" s="28" t="s">
        <v>107</v>
      </c>
      <c r="B9" s="29" t="s">
        <v>193</v>
      </c>
      <c r="C9" s="94" t="s">
        <v>33</v>
      </c>
      <c r="D9" s="31" t="s">
        <v>82</v>
      </c>
      <c r="E9" s="32">
        <v>33296</v>
      </c>
      <c r="F9" s="33">
        <v>8.7725800000000007E-2</v>
      </c>
      <c r="G9" s="33">
        <v>8.0180799999999997E-2</v>
      </c>
      <c r="H9" s="33">
        <v>4.8143999999999999E-2</v>
      </c>
      <c r="I9" s="33">
        <v>1.09471E-2</v>
      </c>
      <c r="J9" s="33">
        <v>7.5518100000000005E-2</v>
      </c>
      <c r="K9" s="33">
        <v>5.2916100000000001E-2</v>
      </c>
      <c r="L9" s="33">
        <v>7.3852600000000004E-2</v>
      </c>
      <c r="M9" s="33">
        <v>6.2493399999999998E-2</v>
      </c>
      <c r="N9" s="33">
        <v>8.5285E-2</v>
      </c>
      <c r="O9" s="34">
        <v>0.101689</v>
      </c>
      <c r="P9" s="35">
        <v>3.5166000000000003E-2</v>
      </c>
      <c r="Q9" s="36">
        <v>3.95666E-2</v>
      </c>
      <c r="R9" s="36">
        <v>3.4699399999999998E-2</v>
      </c>
      <c r="S9" s="36">
        <v>4.7215E-2</v>
      </c>
      <c r="T9" s="36">
        <v>0.10863399999999999</v>
      </c>
      <c r="U9" s="36">
        <v>6.0355800000000001E-2</v>
      </c>
      <c r="V9" s="36">
        <v>5.5926099999999999E-2</v>
      </c>
      <c r="W9" s="36">
        <v>4.6102799999999999E-2</v>
      </c>
      <c r="X9" s="36">
        <v>5.3697700000000001E-2</v>
      </c>
      <c r="Y9" s="37">
        <v>5.3339999999999999E-2</v>
      </c>
      <c r="Z9" s="35"/>
      <c r="AA9" s="36"/>
      <c r="AB9" s="36">
        <v>0.29651300000000003</v>
      </c>
      <c r="AC9" s="36">
        <v>0.27962999999999999</v>
      </c>
      <c r="AD9" s="36">
        <v>0.29454200000000003</v>
      </c>
      <c r="AE9" s="36">
        <v>0.28129999999999999</v>
      </c>
      <c r="AF9" s="36">
        <v>0.24990000000000001</v>
      </c>
      <c r="AG9" s="36">
        <v>0.24940000000000001</v>
      </c>
      <c r="AH9" s="36">
        <v>0.24909999999999999</v>
      </c>
      <c r="AI9" s="36">
        <v>0.23449999999999999</v>
      </c>
      <c r="AJ9" s="40">
        <v>3.6401599999999998</v>
      </c>
      <c r="AK9" s="38">
        <v>3.6934300000000002</v>
      </c>
      <c r="AL9" s="38">
        <v>3.5127700000000002</v>
      </c>
      <c r="AM9" s="38">
        <v>3.63707</v>
      </c>
      <c r="AN9" s="38">
        <v>3.64628</v>
      </c>
      <c r="AO9" s="38">
        <v>3.6603599999999998</v>
      </c>
      <c r="AP9" s="95">
        <v>4.1208900000000002</v>
      </c>
      <c r="AQ9" s="39">
        <v>4.3713100000000003</v>
      </c>
      <c r="AR9" s="40">
        <f>AP9-AJ9</f>
        <v>0.48073000000000032</v>
      </c>
      <c r="AS9" s="44" t="s">
        <v>226</v>
      </c>
      <c r="AT9" s="42" t="s">
        <v>200</v>
      </c>
      <c r="AU9" s="97" t="str">
        <f>IF(AT9="nezávislý",AT9,IF(AT9="SMER-SD",AT9,""))</f>
        <v>SMER-SD</v>
      </c>
      <c r="AV9" s="42"/>
      <c r="AW9" s="42"/>
    </row>
    <row r="10" spans="1:51">
      <c r="A10" s="28" t="s">
        <v>108</v>
      </c>
      <c r="B10" s="29" t="s">
        <v>169</v>
      </c>
      <c r="C10" s="94" t="s">
        <v>22</v>
      </c>
      <c r="D10" s="31" t="s">
        <v>87</v>
      </c>
      <c r="E10" s="32">
        <v>55886</v>
      </c>
      <c r="F10" s="33">
        <v>4.8952099999999998E-2</v>
      </c>
      <c r="G10" s="33">
        <v>6.0361600000000001E-2</v>
      </c>
      <c r="H10" s="33">
        <v>5.2703100000000003E-2</v>
      </c>
      <c r="I10" s="33">
        <v>-3.4327799999999999E-3</v>
      </c>
      <c r="J10" s="33">
        <v>0.100217</v>
      </c>
      <c r="K10" s="33">
        <v>5.6959500000000003E-2</v>
      </c>
      <c r="L10" s="33">
        <v>8.6848499999999995E-2</v>
      </c>
      <c r="M10" s="33">
        <v>8.0731600000000001E-2</v>
      </c>
      <c r="N10" s="33">
        <v>0.157025</v>
      </c>
      <c r="O10" s="34">
        <v>0.16697799999999999</v>
      </c>
      <c r="P10" s="35">
        <v>1.9174199999999999E-2</v>
      </c>
      <c r="Q10" s="36">
        <v>0.14321400000000001</v>
      </c>
      <c r="R10" s="36">
        <v>4.5265699999999999E-2</v>
      </c>
      <c r="S10" s="36">
        <v>7.1868500000000002E-2</v>
      </c>
      <c r="T10" s="36">
        <v>0.122475</v>
      </c>
      <c r="U10" s="36">
        <v>0.28134300000000001</v>
      </c>
      <c r="V10" s="36">
        <v>6.66736E-2</v>
      </c>
      <c r="W10" s="36">
        <v>5.6731400000000001E-2</v>
      </c>
      <c r="X10" s="36">
        <v>0.21900800000000001</v>
      </c>
      <c r="Y10" s="37">
        <v>9.2414999999999997E-2</v>
      </c>
      <c r="Z10" s="35"/>
      <c r="AA10" s="36"/>
      <c r="AB10" s="36">
        <v>0.76847399999999999</v>
      </c>
      <c r="AC10" s="36">
        <v>0.87470999999999999</v>
      </c>
      <c r="AD10" s="36">
        <v>0.79826799999999998</v>
      </c>
      <c r="AE10" s="36">
        <v>0.30070000000000002</v>
      </c>
      <c r="AF10" s="36">
        <v>0.30969999999999998</v>
      </c>
      <c r="AG10" s="36">
        <v>0.52869999999999995</v>
      </c>
      <c r="AH10" s="36">
        <v>0.42159999999999997</v>
      </c>
      <c r="AI10" s="36">
        <v>0.33900000000000002</v>
      </c>
      <c r="AJ10" s="40">
        <v>4.1733000000000002</v>
      </c>
      <c r="AK10" s="38">
        <v>2.63679</v>
      </c>
      <c r="AL10" s="38">
        <v>2.6798899999999999</v>
      </c>
      <c r="AM10" s="38">
        <v>4.1397500000000003</v>
      </c>
      <c r="AN10" s="38">
        <v>4.4038700000000004</v>
      </c>
      <c r="AO10" s="38">
        <v>4.3014799999999997</v>
      </c>
      <c r="AP10" s="95">
        <v>4.6499499999999996</v>
      </c>
      <c r="AQ10" s="39">
        <v>4.9775999999999998</v>
      </c>
      <c r="AR10" s="40">
        <f>AP10-AJ10</f>
        <v>0.47664999999999935</v>
      </c>
      <c r="AS10" s="44" t="s">
        <v>210</v>
      </c>
      <c r="AT10" s="42" t="s">
        <v>198</v>
      </c>
      <c r="AU10" s="97" t="str">
        <f>IF(AT10="nezávislý",AT10,IF(AT10="SMER-SD",AT10,""))</f>
        <v>nezávislý</v>
      </c>
      <c r="AV10" s="42"/>
      <c r="AW10" s="42"/>
    </row>
    <row r="11" spans="1:51">
      <c r="A11" s="28" t="s">
        <v>109</v>
      </c>
      <c r="B11" s="29" t="s">
        <v>192</v>
      </c>
      <c r="C11" s="94" t="s">
        <v>17</v>
      </c>
      <c r="D11" s="31" t="s">
        <v>83</v>
      </c>
      <c r="E11" s="32">
        <v>81273</v>
      </c>
      <c r="F11" s="33">
        <v>0.10799499999999999</v>
      </c>
      <c r="G11" s="33">
        <v>7.0583300000000002E-2</v>
      </c>
      <c r="H11" s="33">
        <v>7.4826500000000004E-2</v>
      </c>
      <c r="I11" s="33">
        <v>9.4235899999999997E-2</v>
      </c>
      <c r="J11" s="33">
        <v>3.8268400000000001E-2</v>
      </c>
      <c r="K11" s="33">
        <v>9.1947000000000001E-2</v>
      </c>
      <c r="L11" s="33">
        <v>0.106906</v>
      </c>
      <c r="M11" s="33">
        <v>0.100152</v>
      </c>
      <c r="N11" s="33">
        <v>0.17466799999999999</v>
      </c>
      <c r="O11" s="34">
        <v>0.15257200000000001</v>
      </c>
      <c r="P11" s="35">
        <v>0.45152199999999998</v>
      </c>
      <c r="Q11" s="36">
        <v>0.13897999999999999</v>
      </c>
      <c r="R11" s="36">
        <v>8.3771100000000001E-2</v>
      </c>
      <c r="S11" s="36">
        <v>4.0982600000000001E-2</v>
      </c>
      <c r="T11" s="36">
        <v>0.52787300000000004</v>
      </c>
      <c r="U11" s="36">
        <v>7.8535499999999994E-2</v>
      </c>
      <c r="V11" s="36">
        <v>6.9916500000000006E-2</v>
      </c>
      <c r="W11" s="36">
        <v>6.7498199999999994E-2</v>
      </c>
      <c r="X11" s="36">
        <v>6.4818000000000001E-2</v>
      </c>
      <c r="Y11" s="37">
        <v>6.54E-2</v>
      </c>
      <c r="Z11" s="35"/>
      <c r="AA11" s="36"/>
      <c r="AB11" s="36">
        <v>1.5240100000000001</v>
      </c>
      <c r="AC11" s="36">
        <v>1.48953</v>
      </c>
      <c r="AD11" s="36">
        <v>1.02359</v>
      </c>
      <c r="AE11" s="36">
        <v>0.85599999999999998</v>
      </c>
      <c r="AF11" s="36">
        <v>0.77059999999999995</v>
      </c>
      <c r="AG11" s="36">
        <v>0.59660000000000002</v>
      </c>
      <c r="AH11" s="36">
        <v>0.51160000000000005</v>
      </c>
      <c r="AI11" s="36">
        <v>0.23169999999999999</v>
      </c>
      <c r="AJ11" s="40">
        <v>4.3153800000000002</v>
      </c>
      <c r="AK11" s="38">
        <v>2.8999899999999998</v>
      </c>
      <c r="AL11" s="38">
        <v>2.3462700000000001</v>
      </c>
      <c r="AM11" s="38">
        <v>3.4594</v>
      </c>
      <c r="AN11" s="38">
        <v>3.8371900000000001</v>
      </c>
      <c r="AO11" s="38">
        <v>4.2857500000000002</v>
      </c>
      <c r="AP11" s="95">
        <v>4.7327000000000004</v>
      </c>
      <c r="AQ11" s="39">
        <v>5.2364899999999999</v>
      </c>
      <c r="AR11" s="40">
        <f>AP11-AJ11</f>
        <v>0.41732000000000014</v>
      </c>
      <c r="AS11" s="44" t="s">
        <v>203</v>
      </c>
      <c r="AT11" s="42" t="s">
        <v>200</v>
      </c>
      <c r="AU11" s="97" t="str">
        <f>IF(AT11="nezávislý",AT11,IF(AT11="SMER-SD",AT11,""))</f>
        <v>SMER-SD</v>
      </c>
      <c r="AV11" s="42"/>
      <c r="AW11" s="42"/>
    </row>
    <row r="12" spans="1:51">
      <c r="A12" s="28" t="s">
        <v>110</v>
      </c>
      <c r="B12" s="29" t="s">
        <v>161</v>
      </c>
      <c r="C12" s="94" t="s">
        <v>30</v>
      </c>
      <c r="D12" s="31" t="s">
        <v>84</v>
      </c>
      <c r="E12" s="32">
        <v>34561</v>
      </c>
      <c r="F12" s="33">
        <v>4.2147200000000003E-2</v>
      </c>
      <c r="G12" s="33">
        <v>5.8744699999999997E-2</v>
      </c>
      <c r="H12" s="33">
        <v>5.9773600000000003E-2</v>
      </c>
      <c r="I12" s="33">
        <v>1.96952E-2</v>
      </c>
      <c r="J12" s="33">
        <v>5.6654200000000002E-2</v>
      </c>
      <c r="K12" s="33">
        <v>4.8555599999999997E-2</v>
      </c>
      <c r="L12" s="33">
        <v>6.2803100000000001E-2</v>
      </c>
      <c r="M12" s="33">
        <v>4.2982300000000001E-2</v>
      </c>
      <c r="N12" s="33">
        <v>8.8830400000000004E-2</v>
      </c>
      <c r="O12" s="34">
        <v>9.44739E-2</v>
      </c>
      <c r="P12" s="35">
        <v>4.2466700000000003E-2</v>
      </c>
      <c r="Q12" s="36">
        <v>3.7009599999999997E-2</v>
      </c>
      <c r="R12" s="36">
        <v>3.0617100000000001E-2</v>
      </c>
      <c r="S12" s="36">
        <v>3.9370500000000003E-2</v>
      </c>
      <c r="T12" s="36">
        <v>0.127669</v>
      </c>
      <c r="U12" s="36">
        <v>4.2959400000000002E-2</v>
      </c>
      <c r="V12" s="36">
        <v>6.7242200000000002E-2</v>
      </c>
      <c r="W12" s="36">
        <v>4.6669500000000003E-2</v>
      </c>
      <c r="X12" s="36">
        <v>5.3659600000000002E-2</v>
      </c>
      <c r="Y12" s="37">
        <v>0.13375899999999999</v>
      </c>
      <c r="Z12" s="35"/>
      <c r="AA12" s="36"/>
      <c r="AB12" s="36">
        <v>0.280333</v>
      </c>
      <c r="AC12" s="36">
        <v>0.31717699999999999</v>
      </c>
      <c r="AD12" s="36">
        <v>0.23963200000000001</v>
      </c>
      <c r="AE12" s="36">
        <v>0.2387</v>
      </c>
      <c r="AF12" s="36">
        <v>0.2056</v>
      </c>
      <c r="AG12" s="36">
        <v>0.18479999999999999</v>
      </c>
      <c r="AH12" s="36">
        <v>0.2258</v>
      </c>
      <c r="AI12" s="36">
        <v>8.0100000000000005E-2</v>
      </c>
      <c r="AJ12" s="40">
        <v>3.9337200000000001</v>
      </c>
      <c r="AK12" s="38">
        <v>4.5293900000000002</v>
      </c>
      <c r="AL12" s="38">
        <v>4.0701299999999998</v>
      </c>
      <c r="AM12" s="38">
        <v>4.2429600000000001</v>
      </c>
      <c r="AN12" s="38">
        <v>4.2913899999999998</v>
      </c>
      <c r="AO12" s="38">
        <v>4.2828299999999997</v>
      </c>
      <c r="AP12" s="95">
        <v>4.3286800000000003</v>
      </c>
      <c r="AQ12" s="39">
        <v>4.7720700000000003</v>
      </c>
      <c r="AR12" s="40">
        <f>AP12-AJ12</f>
        <v>0.3949600000000002</v>
      </c>
      <c r="AS12" s="44" t="s">
        <v>221</v>
      </c>
      <c r="AT12" s="42" t="s">
        <v>198</v>
      </c>
      <c r="AU12" s="97" t="str">
        <f>IF(AT12="nezávislý",AT12,IF(AT12="SMER-SD",AT12,""))</f>
        <v>nezávislý</v>
      </c>
      <c r="AV12" s="42"/>
      <c r="AW12" s="42"/>
    </row>
    <row r="13" spans="1:51">
      <c r="A13" s="28" t="s">
        <v>111</v>
      </c>
      <c r="B13" s="29" t="s">
        <v>173</v>
      </c>
      <c r="C13" s="94" t="s">
        <v>27</v>
      </c>
      <c r="D13" s="31" t="s">
        <v>84</v>
      </c>
      <c r="E13" s="32">
        <v>39219</v>
      </c>
      <c r="F13" s="33">
        <v>4.4835300000000002E-2</v>
      </c>
      <c r="G13" s="33">
        <v>0.108275</v>
      </c>
      <c r="H13" s="33">
        <v>3.0880700000000001E-2</v>
      </c>
      <c r="I13" s="33">
        <v>-1.4374899999999999E-2</v>
      </c>
      <c r="J13" s="33">
        <v>2.8121500000000001E-2</v>
      </c>
      <c r="K13" s="33">
        <v>4.4216800000000001E-2</v>
      </c>
      <c r="L13" s="33">
        <v>1.04539E-2</v>
      </c>
      <c r="M13" s="33">
        <v>4.9348000000000003E-2</v>
      </c>
      <c r="N13" s="33">
        <v>0.108441</v>
      </c>
      <c r="O13" s="34">
        <v>0.101803</v>
      </c>
      <c r="P13" s="35">
        <v>5.6123199999999998E-2</v>
      </c>
      <c r="Q13" s="36">
        <v>6.3638200000000006E-2</v>
      </c>
      <c r="R13" s="36">
        <v>5.7032699999999999E-2</v>
      </c>
      <c r="S13" s="36">
        <v>0.12737000000000001</v>
      </c>
      <c r="T13" s="36">
        <v>0.12489400000000001</v>
      </c>
      <c r="U13" s="36">
        <v>0.13675100000000001</v>
      </c>
      <c r="V13" s="36">
        <v>8.78052E-2</v>
      </c>
      <c r="W13" s="36">
        <v>0.13558700000000001</v>
      </c>
      <c r="X13" s="36">
        <v>5.7228099999999997E-2</v>
      </c>
      <c r="Y13" s="37">
        <v>8.4701299999999993E-2</v>
      </c>
      <c r="Z13" s="35"/>
      <c r="AA13" s="36"/>
      <c r="AB13" s="36">
        <v>0.18953300000000001</v>
      </c>
      <c r="AC13" s="36">
        <v>0.25128800000000001</v>
      </c>
      <c r="AD13" s="36">
        <v>0.264733</v>
      </c>
      <c r="AE13" s="36">
        <v>0.28089999999999998</v>
      </c>
      <c r="AF13" s="36">
        <v>0.2024</v>
      </c>
      <c r="AG13" s="36">
        <v>0.18040600000000001</v>
      </c>
      <c r="AH13" s="36">
        <v>0.27210000000000001</v>
      </c>
      <c r="AI13" s="36">
        <v>0.2112</v>
      </c>
      <c r="AJ13" s="40">
        <v>3.5640399999999999</v>
      </c>
      <c r="AK13" s="38">
        <v>4.4973099999999997</v>
      </c>
      <c r="AL13" s="38">
        <v>3.5354399999999999</v>
      </c>
      <c r="AM13" s="38">
        <v>3.4485800000000002</v>
      </c>
      <c r="AN13" s="38">
        <v>3.4018099999999998</v>
      </c>
      <c r="AO13" s="38">
        <v>3.3926400000000001</v>
      </c>
      <c r="AP13" s="95">
        <v>3.9437799999999998</v>
      </c>
      <c r="AQ13" s="39">
        <v>4.51844</v>
      </c>
      <c r="AR13" s="40">
        <f>AP13-AJ13</f>
        <v>0.37973999999999997</v>
      </c>
      <c r="AS13" s="44" t="s">
        <v>219</v>
      </c>
      <c r="AT13" s="42" t="s">
        <v>198</v>
      </c>
      <c r="AU13" s="97" t="str">
        <f>IF(AT13="nezávislý",AT13,IF(AT13="SMER-SD",AT13,""))</f>
        <v>nezávislý</v>
      </c>
      <c r="AV13" s="42"/>
      <c r="AW13" s="42"/>
    </row>
    <row r="14" spans="1:51">
      <c r="A14" s="28" t="s">
        <v>112</v>
      </c>
      <c r="B14" s="29" t="s">
        <v>194</v>
      </c>
      <c r="C14" s="94" t="s">
        <v>57</v>
      </c>
      <c r="D14" s="31" t="s">
        <v>87</v>
      </c>
      <c r="E14" s="32">
        <v>18121</v>
      </c>
      <c r="F14" s="33">
        <v>0.10795</v>
      </c>
      <c r="G14" s="33">
        <v>8.6065000000000003E-2</v>
      </c>
      <c r="H14" s="33">
        <v>0.112486</v>
      </c>
      <c r="I14" s="33">
        <v>-7.3594499999999993E-2</v>
      </c>
      <c r="J14" s="33">
        <v>0.1138</v>
      </c>
      <c r="K14" s="33">
        <v>0.165296</v>
      </c>
      <c r="L14" s="33">
        <v>0.11953999999999999</v>
      </c>
      <c r="M14" s="33">
        <v>0.102203</v>
      </c>
      <c r="N14" s="33">
        <v>0.15692400000000001</v>
      </c>
      <c r="O14" s="34">
        <v>0.14760200000000001</v>
      </c>
      <c r="P14" s="35">
        <v>3.74858E-2</v>
      </c>
      <c r="Q14" s="36">
        <v>3.5660999999999998E-2</v>
      </c>
      <c r="R14" s="36">
        <v>3.5377400000000003E-2</v>
      </c>
      <c r="S14" s="36">
        <v>4.03805E-2</v>
      </c>
      <c r="T14" s="36">
        <v>6.3806000000000002E-2</v>
      </c>
      <c r="U14" s="36">
        <v>5.1839999999999997E-2</v>
      </c>
      <c r="V14" s="36">
        <v>4.6045999999999997E-2</v>
      </c>
      <c r="W14" s="36">
        <v>4.8985899999999999E-2</v>
      </c>
      <c r="X14" s="36">
        <v>5.2953300000000002E-2</v>
      </c>
      <c r="Y14" s="37">
        <v>2.9100000000000001E-2</v>
      </c>
      <c r="Z14" s="35"/>
      <c r="AA14" s="36"/>
      <c r="AB14" s="36">
        <v>0.79825100000000004</v>
      </c>
      <c r="AC14" s="36">
        <v>0.72219999999999995</v>
      </c>
      <c r="AD14" s="36">
        <v>0.54586599999999996</v>
      </c>
      <c r="AE14" s="36">
        <v>0.4249</v>
      </c>
      <c r="AF14" s="36">
        <v>0.5081</v>
      </c>
      <c r="AG14" s="36">
        <v>0.48130000000000001</v>
      </c>
      <c r="AH14" s="36">
        <v>0.38590000000000002</v>
      </c>
      <c r="AI14" s="36">
        <v>0.34749999999999998</v>
      </c>
      <c r="AJ14" s="40">
        <v>4.5903700000000001</v>
      </c>
      <c r="AK14" s="38">
        <v>3.3018700000000001</v>
      </c>
      <c r="AL14" s="38">
        <v>3.23644</v>
      </c>
      <c r="AM14" s="38">
        <v>4.34741</v>
      </c>
      <c r="AN14" s="38">
        <v>4.47194</v>
      </c>
      <c r="AO14" s="38">
        <v>4.6820700000000004</v>
      </c>
      <c r="AP14" s="95">
        <v>4.9640399999999998</v>
      </c>
      <c r="AQ14" s="39">
        <v>5.0595100000000004</v>
      </c>
      <c r="AR14" s="40">
        <f>AP14-AJ14</f>
        <v>0.37366999999999972</v>
      </c>
      <c r="AS14" s="44" t="s">
        <v>255</v>
      </c>
      <c r="AT14" s="42" t="s">
        <v>198</v>
      </c>
      <c r="AU14" s="97" t="str">
        <f>IF(AT14="nezávislý",AT14,IF(AT14="SMER-SD",AT14,""))</f>
        <v>nezávislý</v>
      </c>
      <c r="AV14" s="42"/>
      <c r="AW14" s="42"/>
    </row>
    <row r="15" spans="1:51">
      <c r="A15" s="28" t="s">
        <v>113</v>
      </c>
      <c r="B15" s="29" t="s">
        <v>163</v>
      </c>
      <c r="C15" s="94" t="s">
        <v>43</v>
      </c>
      <c r="D15" s="31" t="s">
        <v>84</v>
      </c>
      <c r="E15" s="32">
        <v>23098</v>
      </c>
      <c r="F15" s="33">
        <v>1.9274599999999999E-2</v>
      </c>
      <c r="G15" s="33">
        <v>8.9563299999999998E-2</v>
      </c>
      <c r="H15" s="33">
        <v>9.8025000000000004E-3</v>
      </c>
      <c r="I15" s="33">
        <v>-1.6032299999999999E-2</v>
      </c>
      <c r="J15" s="33">
        <v>1.6757999999999999E-2</v>
      </c>
      <c r="K15" s="33">
        <v>3.2872800000000001E-2</v>
      </c>
      <c r="L15" s="33">
        <v>5.7926600000000002E-2</v>
      </c>
      <c r="M15" s="33">
        <v>3.3821900000000002E-2</v>
      </c>
      <c r="N15" s="33">
        <v>9.0779600000000002E-2</v>
      </c>
      <c r="O15" s="34">
        <v>7.8660300000000002E-2</v>
      </c>
      <c r="P15" s="35">
        <v>1.1839000000000001E-2</v>
      </c>
      <c r="Q15" s="36">
        <v>6.0654800000000002E-2</v>
      </c>
      <c r="R15" s="36">
        <v>0.210982</v>
      </c>
      <c r="S15" s="36">
        <v>2.6198599999999999E-2</v>
      </c>
      <c r="T15" s="36">
        <v>5.5999399999999998E-2</v>
      </c>
      <c r="U15" s="36">
        <v>8.3690500000000001E-2</v>
      </c>
      <c r="V15" s="36">
        <v>8.2873299999999997E-2</v>
      </c>
      <c r="W15" s="36">
        <v>0.34025499999999997</v>
      </c>
      <c r="X15" s="36">
        <v>2.8886200000000001E-2</v>
      </c>
      <c r="Y15" s="37">
        <v>0.10459</v>
      </c>
      <c r="Z15" s="35"/>
      <c r="AA15" s="36"/>
      <c r="AB15" s="36">
        <v>0.32373600000000002</v>
      </c>
      <c r="AC15" s="36">
        <v>0.25994400000000001</v>
      </c>
      <c r="AD15" s="36">
        <v>0.410136</v>
      </c>
      <c r="AE15" s="36">
        <v>0.36780000000000002</v>
      </c>
      <c r="AF15" s="36">
        <v>0.31380000000000002</v>
      </c>
      <c r="AG15" s="36">
        <v>0.28649999999999998</v>
      </c>
      <c r="AH15" s="36">
        <v>0.33939999999999998</v>
      </c>
      <c r="AI15" s="36">
        <v>0.24340000000000001</v>
      </c>
      <c r="AJ15" s="40">
        <v>4.0036699999999996</v>
      </c>
      <c r="AK15" s="38">
        <v>3.9441299999999999</v>
      </c>
      <c r="AL15" s="38">
        <v>3.6122800000000002</v>
      </c>
      <c r="AM15" s="38">
        <v>4.1499199999999998</v>
      </c>
      <c r="AN15" s="38">
        <v>4.1502400000000002</v>
      </c>
      <c r="AO15" s="38">
        <v>4.2005100000000004</v>
      </c>
      <c r="AP15" s="95">
        <v>4.3694100000000002</v>
      </c>
      <c r="AQ15" s="39">
        <v>4.64811</v>
      </c>
      <c r="AR15" s="40">
        <f>AP15-AJ15</f>
        <v>0.36574000000000062</v>
      </c>
      <c r="AS15" s="44" t="s">
        <v>239</v>
      </c>
      <c r="AT15" s="42" t="s">
        <v>198</v>
      </c>
      <c r="AU15" s="97" t="str">
        <f>IF(AT15="nezávislý",AT15,IF(AT15="SMER-SD",AT15,""))</f>
        <v>nezávislý</v>
      </c>
      <c r="AV15" s="42"/>
      <c r="AW15" s="42"/>
    </row>
    <row r="16" spans="1:51">
      <c r="A16" s="28" t="s">
        <v>114</v>
      </c>
      <c r="B16" s="29" t="s">
        <v>164</v>
      </c>
      <c r="C16" s="94" t="s">
        <v>26</v>
      </c>
      <c r="D16" s="31" t="s">
        <v>87</v>
      </c>
      <c r="E16" s="32">
        <v>40817</v>
      </c>
      <c r="F16" s="33">
        <v>4.14058E-2</v>
      </c>
      <c r="G16" s="33">
        <v>3.13528E-2</v>
      </c>
      <c r="H16" s="33">
        <v>-1.5958900000000002E-2</v>
      </c>
      <c r="I16" s="33">
        <v>-6.6923999999999997E-2</v>
      </c>
      <c r="J16" s="33">
        <v>1.7628000000000001E-2</v>
      </c>
      <c r="K16" s="33">
        <v>8.6679300000000008E-3</v>
      </c>
      <c r="L16" s="33">
        <v>4.0837E-3</v>
      </c>
      <c r="M16" s="33">
        <v>1.18029E-2</v>
      </c>
      <c r="N16" s="33">
        <v>2.5049800000000001E-2</v>
      </c>
      <c r="O16" s="34">
        <v>0.11788</v>
      </c>
      <c r="P16" s="35">
        <v>2.0030900000000001E-2</v>
      </c>
      <c r="Q16" s="36">
        <v>3.81429E-2</v>
      </c>
      <c r="R16" s="36">
        <v>1.2364699999999999E-2</v>
      </c>
      <c r="S16" s="36">
        <v>1.4866300000000001E-2</v>
      </c>
      <c r="T16" s="36">
        <v>1.9138100000000002E-2</v>
      </c>
      <c r="U16" s="36">
        <v>1.8289300000000001E-2</v>
      </c>
      <c r="V16" s="36">
        <v>1.8955300000000001E-2</v>
      </c>
      <c r="W16" s="36">
        <v>1.9118099999999999E-2</v>
      </c>
      <c r="X16" s="36">
        <v>2.2147E-2</v>
      </c>
      <c r="Y16" s="37">
        <v>2.84441E-2</v>
      </c>
      <c r="Z16" s="35"/>
      <c r="AA16" s="36"/>
      <c r="AB16" s="36">
        <v>0.23721500000000001</v>
      </c>
      <c r="AC16" s="36">
        <v>0.18505199999999999</v>
      </c>
      <c r="AD16" s="36">
        <v>0.20051099999999999</v>
      </c>
      <c r="AE16" s="36">
        <v>0.28239999999999998</v>
      </c>
      <c r="AF16" s="36">
        <v>0.30630000000000002</v>
      </c>
      <c r="AG16" s="36">
        <v>0.30649999999999999</v>
      </c>
      <c r="AH16" s="36">
        <v>0.33939999999999998</v>
      </c>
      <c r="AI16" s="36">
        <v>0.35199999999999998</v>
      </c>
      <c r="AJ16" s="40">
        <v>3.5777700000000001</v>
      </c>
      <c r="AK16" s="38">
        <v>4.3723999999999998</v>
      </c>
      <c r="AL16" s="38">
        <v>4.1160699999999997</v>
      </c>
      <c r="AM16" s="38">
        <v>4.0721699999999998</v>
      </c>
      <c r="AN16" s="38">
        <v>3.9748899999999998</v>
      </c>
      <c r="AO16" s="38">
        <v>4.11259</v>
      </c>
      <c r="AP16" s="95">
        <v>3.94103</v>
      </c>
      <c r="AQ16" s="39">
        <v>4.3373600000000003</v>
      </c>
      <c r="AR16" s="40">
        <f>AP16-AJ16</f>
        <v>0.36325999999999992</v>
      </c>
      <c r="AS16" s="44" t="s">
        <v>215</v>
      </c>
      <c r="AT16" s="42" t="s">
        <v>216</v>
      </c>
      <c r="AU16" s="97" t="s">
        <v>276</v>
      </c>
      <c r="AV16" s="42"/>
      <c r="AW16" s="42"/>
    </row>
    <row r="17" spans="1:49">
      <c r="A17" s="28" t="s">
        <v>115</v>
      </c>
      <c r="B17" s="29" t="s">
        <v>176</v>
      </c>
      <c r="C17" s="94" t="s">
        <v>42</v>
      </c>
      <c r="D17" s="31" t="s">
        <v>85</v>
      </c>
      <c r="E17" s="32">
        <v>24322</v>
      </c>
      <c r="F17" s="33">
        <v>2.3697900000000001E-2</v>
      </c>
      <c r="G17" s="33">
        <v>4.30701E-2</v>
      </c>
      <c r="H17" s="33">
        <v>2.7043899999999999E-2</v>
      </c>
      <c r="I17" s="33">
        <v>1.4256700000000001E-2</v>
      </c>
      <c r="J17" s="33">
        <v>1.71954E-2</v>
      </c>
      <c r="K17" s="33">
        <v>2.90382E-2</v>
      </c>
      <c r="L17" s="33">
        <v>4.2868999999999997E-2</v>
      </c>
      <c r="M17" s="33">
        <v>6.1171299999999998E-2</v>
      </c>
      <c r="N17" s="33">
        <v>5.4014399999999997E-2</v>
      </c>
      <c r="O17" s="34">
        <v>7.6719899999999994E-2</v>
      </c>
      <c r="P17" s="35">
        <v>4.1165399999999998E-2</v>
      </c>
      <c r="Q17" s="36">
        <v>6.39927E-2</v>
      </c>
      <c r="R17" s="36">
        <v>0.14100799999999999</v>
      </c>
      <c r="S17" s="36">
        <v>3.0169700000000001E-2</v>
      </c>
      <c r="T17" s="36">
        <v>9.5618400000000006E-2</v>
      </c>
      <c r="U17" s="36">
        <v>5.9513499999999997E-2</v>
      </c>
      <c r="V17" s="36">
        <v>4.2255500000000001E-2</v>
      </c>
      <c r="W17" s="36">
        <v>4.2991500000000002E-2</v>
      </c>
      <c r="X17" s="36">
        <v>2.8126499999999999E-2</v>
      </c>
      <c r="Y17" s="37">
        <v>3.8975099999999999E-2</v>
      </c>
      <c r="Z17" s="35"/>
      <c r="AA17" s="36"/>
      <c r="AB17" s="36">
        <v>0.38466600000000001</v>
      </c>
      <c r="AC17" s="36">
        <v>0.46032499999999998</v>
      </c>
      <c r="AD17" s="36">
        <v>0.43801099999999998</v>
      </c>
      <c r="AE17" s="36">
        <v>0.35570000000000002</v>
      </c>
      <c r="AF17" s="36">
        <v>0.33910000000000001</v>
      </c>
      <c r="AG17" s="36">
        <v>0.30859999999999999</v>
      </c>
      <c r="AH17" s="36">
        <v>0.27210000000000001</v>
      </c>
      <c r="AI17" s="36">
        <v>0.31269999999999998</v>
      </c>
      <c r="AJ17" s="40">
        <v>3.7587700000000002</v>
      </c>
      <c r="AK17" s="38">
        <v>4.1540900000000001</v>
      </c>
      <c r="AL17" s="38">
        <v>3.3573300000000001</v>
      </c>
      <c r="AM17" s="38">
        <v>3.8591199999999999</v>
      </c>
      <c r="AN17" s="38">
        <v>3.90848</v>
      </c>
      <c r="AO17" s="38">
        <v>3.9700099999999998</v>
      </c>
      <c r="AP17" s="95">
        <v>4.1185299999999998</v>
      </c>
      <c r="AQ17" s="39">
        <v>4.1228300000000004</v>
      </c>
      <c r="AR17" s="40">
        <f>AP17-AJ17</f>
        <v>0.35975999999999964</v>
      </c>
      <c r="AS17" s="44" t="s">
        <v>237</v>
      </c>
      <c r="AT17" s="42" t="s">
        <v>198</v>
      </c>
      <c r="AU17" s="97" t="str">
        <f>IF(AT17="nezávislý",AT17,IF(AT17="SMER-SD",AT17,""))</f>
        <v>nezávislý</v>
      </c>
      <c r="AV17" s="42"/>
      <c r="AW17" s="42"/>
    </row>
    <row r="18" spans="1:49">
      <c r="A18" s="28" t="s">
        <v>116</v>
      </c>
      <c r="B18" s="29" t="s">
        <v>187</v>
      </c>
      <c r="C18" s="94" t="s">
        <v>63</v>
      </c>
      <c r="D18" s="31" t="s">
        <v>82</v>
      </c>
      <c r="E18" s="32">
        <v>16359</v>
      </c>
      <c r="F18" s="33">
        <v>8.9154700000000003E-2</v>
      </c>
      <c r="G18" s="33">
        <v>8.1881099999999998E-2</v>
      </c>
      <c r="H18" s="33">
        <v>4.21546E-2</v>
      </c>
      <c r="I18" s="33">
        <v>-5.1779400000000003E-2</v>
      </c>
      <c r="J18" s="33">
        <v>2.034E-2</v>
      </c>
      <c r="K18" s="33">
        <v>4.6620699999999999E-3</v>
      </c>
      <c r="L18" s="33">
        <v>1.7602199999999998E-2</v>
      </c>
      <c r="M18" s="33">
        <v>3.09574E-2</v>
      </c>
      <c r="N18" s="33">
        <v>8.7348400000000007E-2</v>
      </c>
      <c r="O18" s="34">
        <v>0.108871</v>
      </c>
      <c r="P18" s="35">
        <v>1.6032500000000002E-2</v>
      </c>
      <c r="Q18" s="36">
        <v>1.58482E-2</v>
      </c>
      <c r="R18" s="36">
        <v>1.7844800000000001E-2</v>
      </c>
      <c r="S18" s="36">
        <v>2.69544E-2</v>
      </c>
      <c r="T18" s="36">
        <v>9.6615000000000006E-2</v>
      </c>
      <c r="U18" s="36">
        <v>4.2490600000000003E-2</v>
      </c>
      <c r="V18" s="36">
        <v>0.17851</v>
      </c>
      <c r="W18" s="36">
        <v>2.9499600000000001E-2</v>
      </c>
      <c r="X18" s="36">
        <v>3.2604599999999997E-2</v>
      </c>
      <c r="Y18" s="37">
        <v>8.5290099999999994E-2</v>
      </c>
      <c r="Z18" s="35"/>
      <c r="AA18" s="36"/>
      <c r="AB18" s="36">
        <v>0.13050999999999999</v>
      </c>
      <c r="AC18" s="36">
        <v>0.10556599999999999</v>
      </c>
      <c r="AD18" s="36">
        <v>0.166795</v>
      </c>
      <c r="AE18" s="36">
        <v>6.5500000000000003E-2</v>
      </c>
      <c r="AF18" s="36">
        <v>8.2600000000000007E-2</v>
      </c>
      <c r="AG18" s="36">
        <v>0.12230000000000001</v>
      </c>
      <c r="AH18" s="36">
        <v>0.1646</v>
      </c>
      <c r="AI18" s="36">
        <v>0.121</v>
      </c>
      <c r="AJ18" s="40">
        <v>4.4104200000000002</v>
      </c>
      <c r="AK18" s="38">
        <v>4.2433199999999998</v>
      </c>
      <c r="AL18" s="38">
        <v>3.73881</v>
      </c>
      <c r="AM18" s="38">
        <v>4.3788299999999998</v>
      </c>
      <c r="AN18" s="38">
        <v>4.4482100000000004</v>
      </c>
      <c r="AO18" s="38">
        <v>4.5914900000000003</v>
      </c>
      <c r="AP18" s="95">
        <v>4.76675</v>
      </c>
      <c r="AQ18" s="39">
        <v>5.0034200000000002</v>
      </c>
      <c r="AR18" s="40">
        <f>AP18-AJ18</f>
        <v>0.35632999999999981</v>
      </c>
      <c r="AS18" s="44" t="s">
        <v>260</v>
      </c>
      <c r="AT18" s="42" t="s">
        <v>198</v>
      </c>
      <c r="AU18" s="97" t="str">
        <f>IF(AT18="nezávislý",AT18,IF(AT18="SMER-SD",AT18,""))</f>
        <v>nezávislý</v>
      </c>
      <c r="AV18" s="42"/>
      <c r="AW18" s="42"/>
    </row>
    <row r="19" spans="1:49">
      <c r="A19" s="28" t="s">
        <v>117</v>
      </c>
      <c r="B19" s="29" t="s">
        <v>168</v>
      </c>
      <c r="C19" s="94" t="s">
        <v>32</v>
      </c>
      <c r="D19" s="31" t="s">
        <v>82</v>
      </c>
      <c r="E19" s="32">
        <v>34455</v>
      </c>
      <c r="F19" s="33">
        <v>0.123905</v>
      </c>
      <c r="G19" s="33">
        <v>0.11303100000000001</v>
      </c>
      <c r="H19" s="33">
        <v>9.9487000000000006E-2</v>
      </c>
      <c r="I19" s="33">
        <v>4.1744199999999999E-3</v>
      </c>
      <c r="J19" s="33">
        <v>5.9701299999999999E-2</v>
      </c>
      <c r="K19" s="33">
        <v>1.92535E-2</v>
      </c>
      <c r="L19" s="33">
        <v>3.7170000000000002E-2</v>
      </c>
      <c r="M19" s="33">
        <v>3.6547400000000001E-2</v>
      </c>
      <c r="N19" s="33">
        <v>0.13467000000000001</v>
      </c>
      <c r="O19" s="34">
        <v>0.128723</v>
      </c>
      <c r="P19" s="35">
        <v>1.6022600000000001E-2</v>
      </c>
      <c r="Q19" s="36">
        <v>2.1779300000000001E-2</v>
      </c>
      <c r="R19" s="36">
        <v>2.0602800000000001E-2</v>
      </c>
      <c r="S19" s="36">
        <v>1.9150799999999999E-2</v>
      </c>
      <c r="T19" s="36">
        <v>2.22924E-2</v>
      </c>
      <c r="U19" s="36">
        <v>2.5087499999999999E-2</v>
      </c>
      <c r="V19" s="36">
        <v>2.2517599999999999E-2</v>
      </c>
      <c r="W19" s="36">
        <v>5.3514600000000002E-2</v>
      </c>
      <c r="X19" s="36">
        <v>5.5058999999999997E-2</v>
      </c>
      <c r="Y19" s="37">
        <v>4.74189E-2</v>
      </c>
      <c r="Z19" s="35"/>
      <c r="AA19" s="36"/>
      <c r="AB19" s="36">
        <v>5.7268199999999998E-2</v>
      </c>
      <c r="AC19" s="36">
        <v>0.25336999999999998</v>
      </c>
      <c r="AD19" s="36">
        <v>3.9880899999999997E-2</v>
      </c>
      <c r="AE19" s="36">
        <v>0.12939999999999999</v>
      </c>
      <c r="AF19" s="36">
        <v>0.1459</v>
      </c>
      <c r="AG19" s="36">
        <v>0.20630000000000001</v>
      </c>
      <c r="AH19" s="36">
        <v>0.15329999999999999</v>
      </c>
      <c r="AI19" s="36">
        <v>0.1106</v>
      </c>
      <c r="AJ19" s="40">
        <v>4.1442899999999998</v>
      </c>
      <c r="AK19" s="38">
        <v>4.1306399999999996</v>
      </c>
      <c r="AL19" s="38">
        <v>4.2477200000000002</v>
      </c>
      <c r="AM19" s="38">
        <v>4.2809900000000001</v>
      </c>
      <c r="AN19" s="38">
        <v>4.2378799999999996</v>
      </c>
      <c r="AO19" s="38">
        <v>4.1508200000000004</v>
      </c>
      <c r="AP19" s="95">
        <v>4.4396100000000001</v>
      </c>
      <c r="AQ19" s="39">
        <v>4.6754199999999999</v>
      </c>
      <c r="AR19" s="40">
        <f>AP19-AJ19</f>
        <v>0.29532000000000025</v>
      </c>
      <c r="AS19" s="44" t="s">
        <v>222</v>
      </c>
      <c r="AT19" s="42" t="s">
        <v>223</v>
      </c>
      <c r="AU19" s="97" t="s">
        <v>200</v>
      </c>
      <c r="AV19" s="42"/>
      <c r="AW19" s="42"/>
    </row>
    <row r="20" spans="1:49">
      <c r="A20" s="28" t="s">
        <v>118</v>
      </c>
      <c r="B20" s="29" t="s">
        <v>165</v>
      </c>
      <c r="C20" s="94" t="s">
        <v>51</v>
      </c>
      <c r="D20" s="31" t="s">
        <v>86</v>
      </c>
      <c r="E20" s="32">
        <v>20318</v>
      </c>
      <c r="F20" s="33">
        <v>7.5835899999999998E-2</v>
      </c>
      <c r="G20" s="33">
        <v>3.9625E-2</v>
      </c>
      <c r="H20" s="33">
        <v>2.6216299999999998E-3</v>
      </c>
      <c r="I20" s="33">
        <v>-3.0425899999999999E-2</v>
      </c>
      <c r="J20" s="33">
        <v>3.5050100000000001E-2</v>
      </c>
      <c r="K20" s="33">
        <v>6.5882599999999999E-2</v>
      </c>
      <c r="L20" s="33">
        <v>2.2738599999999999E-4</v>
      </c>
      <c r="M20" s="33">
        <v>1.94637E-2</v>
      </c>
      <c r="N20" s="33">
        <v>8.6721699999999999E-2</v>
      </c>
      <c r="O20" s="34">
        <v>0.123337</v>
      </c>
      <c r="P20" s="35">
        <v>2.77454E-2</v>
      </c>
      <c r="Q20" s="36">
        <v>4.6577500000000001E-2</v>
      </c>
      <c r="R20" s="36">
        <v>5.57823E-2</v>
      </c>
      <c r="S20" s="36">
        <v>8.9356699999999997E-2</v>
      </c>
      <c r="T20" s="36">
        <v>0.10104</v>
      </c>
      <c r="U20" s="36">
        <v>7.6869800000000002E-2</v>
      </c>
      <c r="V20" s="36">
        <v>6.7158700000000002E-2</v>
      </c>
      <c r="W20" s="36">
        <v>0.17086499999999999</v>
      </c>
      <c r="X20" s="36">
        <v>7.5502799999999995E-2</v>
      </c>
      <c r="Y20" s="37">
        <v>6.7949499999999996E-2</v>
      </c>
      <c r="Z20" s="35"/>
      <c r="AA20" s="36"/>
      <c r="AB20" s="36">
        <v>0.49426799999999999</v>
      </c>
      <c r="AC20" s="36">
        <v>0.47467799999999999</v>
      </c>
      <c r="AD20" s="36">
        <v>0.47248299999999999</v>
      </c>
      <c r="AE20" s="36">
        <v>0.41049999999999998</v>
      </c>
      <c r="AF20" s="36">
        <v>0.3644</v>
      </c>
      <c r="AG20" s="36">
        <v>0.33789999999999998</v>
      </c>
      <c r="AH20" s="36">
        <v>0.30070000000000002</v>
      </c>
      <c r="AI20" s="36">
        <v>0.25130000000000002</v>
      </c>
      <c r="AJ20" s="40">
        <v>3.2398899999999999</v>
      </c>
      <c r="AK20" s="38">
        <v>4.0348699999999997</v>
      </c>
      <c r="AL20" s="38">
        <v>3.7034199999999999</v>
      </c>
      <c r="AM20" s="38">
        <v>3.74411</v>
      </c>
      <c r="AN20" s="38">
        <v>3.6417700000000002</v>
      </c>
      <c r="AO20" s="38">
        <v>3.4428399999999999</v>
      </c>
      <c r="AP20" s="95">
        <v>3.53301</v>
      </c>
      <c r="AQ20" s="39">
        <v>3.87757</v>
      </c>
      <c r="AR20" s="40">
        <f>AP20-AJ20</f>
        <v>0.29312000000000005</v>
      </c>
      <c r="AS20" s="44" t="s">
        <v>248</v>
      </c>
      <c r="AT20" s="42" t="s">
        <v>198</v>
      </c>
      <c r="AU20" s="97" t="str">
        <f>IF(AT20="nezávislý",AT20,IF(AT20="SMER-SD",AT20,""))</f>
        <v>nezávislý</v>
      </c>
      <c r="AV20" s="42"/>
      <c r="AW20" s="42"/>
    </row>
    <row r="21" spans="1:49">
      <c r="A21" s="28" t="s">
        <v>119</v>
      </c>
      <c r="B21" s="29" t="s">
        <v>170</v>
      </c>
      <c r="C21" s="94" t="s">
        <v>46</v>
      </c>
      <c r="D21" s="31" t="s">
        <v>82</v>
      </c>
      <c r="E21" s="32">
        <v>23041</v>
      </c>
      <c r="F21" s="33">
        <v>5.0184100000000002E-2</v>
      </c>
      <c r="G21" s="33">
        <v>5.20037E-2</v>
      </c>
      <c r="H21" s="33">
        <v>7.4416899999999994E-2</v>
      </c>
      <c r="I21" s="33">
        <v>1.8592899999999999E-2</v>
      </c>
      <c r="J21" s="33">
        <v>0.207312</v>
      </c>
      <c r="K21" s="33">
        <v>2.3816799999999999E-2</v>
      </c>
      <c r="L21" s="33">
        <v>4.7808099999999999E-2</v>
      </c>
      <c r="M21" s="33">
        <v>1.9650399999999998E-2</v>
      </c>
      <c r="N21" s="33">
        <v>2.4336E-2</v>
      </c>
      <c r="O21" s="34">
        <v>5.6068800000000002E-2</v>
      </c>
      <c r="P21" s="35">
        <v>5.05122E-2</v>
      </c>
      <c r="Q21" s="36">
        <v>5.4936199999999998E-2</v>
      </c>
      <c r="R21" s="36">
        <v>4.8087499999999998E-2</v>
      </c>
      <c r="S21" s="36">
        <v>0.14433499999999999</v>
      </c>
      <c r="T21" s="36">
        <v>0.26948100000000003</v>
      </c>
      <c r="U21" s="36">
        <v>0.14366300000000001</v>
      </c>
      <c r="V21" s="36">
        <v>0.173405</v>
      </c>
      <c r="W21" s="36">
        <v>6.9651099999999994E-2</v>
      </c>
      <c r="X21" s="36">
        <v>0.115373</v>
      </c>
      <c r="Y21" s="37">
        <v>4.2942300000000003E-2</v>
      </c>
      <c r="Z21" s="35"/>
      <c r="AA21" s="36"/>
      <c r="AB21" s="36">
        <v>0.53009799999999996</v>
      </c>
      <c r="AC21" s="36">
        <v>0.679867</v>
      </c>
      <c r="AD21" s="36">
        <v>0.66349599999999997</v>
      </c>
      <c r="AE21" s="36">
        <v>0.44579999999999997</v>
      </c>
      <c r="AF21" s="36">
        <v>0.28910000000000002</v>
      </c>
      <c r="AG21" s="36">
        <v>0.29170000000000001</v>
      </c>
      <c r="AH21" s="36">
        <v>0.24979999999999999</v>
      </c>
      <c r="AI21" s="36">
        <v>0.2316</v>
      </c>
      <c r="AJ21" s="40">
        <v>3.7896299999999998</v>
      </c>
      <c r="AK21" s="38">
        <v>3.9188800000000001</v>
      </c>
      <c r="AL21" s="38">
        <v>3.4212500000000001</v>
      </c>
      <c r="AM21" s="38">
        <v>3.6658499999999998</v>
      </c>
      <c r="AN21" s="38">
        <v>3.8761999999999999</v>
      </c>
      <c r="AO21" s="38">
        <v>3.8381500000000002</v>
      </c>
      <c r="AP21" s="95">
        <v>4.0810399999999998</v>
      </c>
      <c r="AQ21" s="39">
        <v>4.4174499999999997</v>
      </c>
      <c r="AR21" s="40">
        <f>AP21-AJ21</f>
        <v>0.29140999999999995</v>
      </c>
      <c r="AS21" s="44" t="s">
        <v>240</v>
      </c>
      <c r="AT21" s="42" t="s">
        <v>198</v>
      </c>
      <c r="AU21" s="97" t="str">
        <f>IF(AT21="nezávislý",AT21,IF(AT21="SMER-SD",AT21,""))</f>
        <v>nezávislý</v>
      </c>
      <c r="AV21" s="42"/>
      <c r="AW21" s="42"/>
    </row>
    <row r="22" spans="1:49">
      <c r="A22" s="28" t="s">
        <v>120</v>
      </c>
      <c r="B22" s="29" t="s">
        <v>151</v>
      </c>
      <c r="C22" s="94" t="s">
        <v>68</v>
      </c>
      <c r="D22" s="31" t="s">
        <v>81</v>
      </c>
      <c r="E22" s="32">
        <v>417389</v>
      </c>
      <c r="F22" s="33">
        <v>3.5990300000000003E-2</v>
      </c>
      <c r="G22" s="33">
        <v>6.57031E-2</v>
      </c>
      <c r="H22" s="33">
        <v>8.4793200000000003E-3</v>
      </c>
      <c r="I22" s="33">
        <v>-4.9973799999999999E-2</v>
      </c>
      <c r="J22" s="33">
        <v>2.51171E-2</v>
      </c>
      <c r="K22" s="33">
        <v>5.6587199999999997E-2</v>
      </c>
      <c r="L22" s="33">
        <v>6.3271400000000005E-2</v>
      </c>
      <c r="M22" s="33">
        <v>5.9875400000000002E-2</v>
      </c>
      <c r="N22" s="33">
        <v>8.8591799999999998E-2</v>
      </c>
      <c r="O22" s="34">
        <v>8.6728100000000002E-2</v>
      </c>
      <c r="P22" s="35">
        <v>4.6244199999999999E-2</v>
      </c>
      <c r="Q22" s="36">
        <v>0.23546</v>
      </c>
      <c r="R22" s="36">
        <v>3.09503E-2</v>
      </c>
      <c r="S22" s="36">
        <v>2.2478100000000001E-2</v>
      </c>
      <c r="T22" s="36">
        <v>0.247554</v>
      </c>
      <c r="U22" s="36">
        <v>2.8905199999999999E-2</v>
      </c>
      <c r="V22" s="36">
        <v>2.5998899999999998E-2</v>
      </c>
      <c r="W22" s="36">
        <v>0.215561</v>
      </c>
      <c r="X22" s="36">
        <v>0.12739300000000001</v>
      </c>
      <c r="Y22" s="37">
        <v>1.9002499999999999E-2</v>
      </c>
      <c r="Z22" s="35"/>
      <c r="AA22" s="36"/>
      <c r="AB22" s="36">
        <v>0.47613800000000001</v>
      </c>
      <c r="AC22" s="36">
        <v>0.44221199999999999</v>
      </c>
      <c r="AD22" s="36">
        <v>0.474408</v>
      </c>
      <c r="AE22" s="36">
        <v>0.42263200000000001</v>
      </c>
      <c r="AF22" s="36">
        <v>0.39045200000000002</v>
      </c>
      <c r="AG22" s="36">
        <v>0.36831599999999998</v>
      </c>
      <c r="AH22" s="36">
        <v>0.39887800000000001</v>
      </c>
      <c r="AI22" s="36">
        <v>0.37517600000000001</v>
      </c>
      <c r="AJ22" s="40">
        <v>3.51491</v>
      </c>
      <c r="AK22" s="38">
        <v>3.5474199999999998</v>
      </c>
      <c r="AL22" s="38">
        <v>3.0483199999999999</v>
      </c>
      <c r="AM22" s="38">
        <v>3.4429400000000001</v>
      </c>
      <c r="AN22" s="38">
        <v>3.53735</v>
      </c>
      <c r="AO22" s="38">
        <v>3.8996599999999999</v>
      </c>
      <c r="AP22" s="95">
        <v>3.8051499999999998</v>
      </c>
      <c r="AQ22" s="39">
        <v>3.8396300000000001</v>
      </c>
      <c r="AR22" s="40">
        <f>AP22-AJ22</f>
        <v>0.29023999999999983</v>
      </c>
      <c r="AS22" s="44" t="s">
        <v>197</v>
      </c>
      <c r="AT22" s="42" t="s">
        <v>198</v>
      </c>
      <c r="AU22" s="97" t="str">
        <f>IF(AT22="nezávislý",AT22,IF(AT22="SMER-SD",AT22,""))</f>
        <v>nezávislý</v>
      </c>
      <c r="AV22" s="42"/>
      <c r="AW22" s="42"/>
    </row>
    <row r="23" spans="1:49">
      <c r="A23" s="28" t="s">
        <v>121</v>
      </c>
      <c r="B23" s="29" t="s">
        <v>171</v>
      </c>
      <c r="C23" s="94" t="s">
        <v>18</v>
      </c>
      <c r="D23" s="31" t="s">
        <v>84</v>
      </c>
      <c r="E23" s="32">
        <v>78351</v>
      </c>
      <c r="F23" s="33">
        <v>0.202482</v>
      </c>
      <c r="G23" s="33">
        <v>0.14683199999999999</v>
      </c>
      <c r="H23" s="33">
        <v>0.111081</v>
      </c>
      <c r="I23" s="33">
        <v>7.4192999999999995E-2</v>
      </c>
      <c r="J23" s="33">
        <v>0.10395600000000001</v>
      </c>
      <c r="K23" s="33">
        <v>7.9459500000000002E-2</v>
      </c>
      <c r="L23" s="33">
        <v>0.103079</v>
      </c>
      <c r="M23" s="33">
        <v>5.10602E-2</v>
      </c>
      <c r="N23" s="33">
        <v>0.10133</v>
      </c>
      <c r="O23" s="34">
        <v>0.12141</v>
      </c>
      <c r="P23" s="35">
        <v>7.28438E-2</v>
      </c>
      <c r="Q23" s="36">
        <v>7.6105699999999998E-2</v>
      </c>
      <c r="R23" s="36">
        <v>6.8952200000000005E-2</v>
      </c>
      <c r="S23" s="36">
        <v>6.2692600000000001E-2</v>
      </c>
      <c r="T23" s="36">
        <v>7.689E-2</v>
      </c>
      <c r="U23" s="36">
        <v>7.4443599999999999E-2</v>
      </c>
      <c r="V23" s="36">
        <v>0.238064</v>
      </c>
      <c r="W23" s="36">
        <v>8.9929800000000004E-2</v>
      </c>
      <c r="X23" s="36">
        <v>0.11300399999999999</v>
      </c>
      <c r="Y23" s="37">
        <v>0.123962</v>
      </c>
      <c r="Z23" s="35"/>
      <c r="AA23" s="36"/>
      <c r="AB23" s="36">
        <v>0.294263</v>
      </c>
      <c r="AC23" s="36">
        <v>0.366954</v>
      </c>
      <c r="AD23" s="36">
        <v>0.371973</v>
      </c>
      <c r="AE23" s="36">
        <v>0.2913</v>
      </c>
      <c r="AF23" s="36">
        <v>0.31809999999999999</v>
      </c>
      <c r="AG23" s="36">
        <v>0.30549999999999999</v>
      </c>
      <c r="AH23" s="36">
        <v>0.52990000000000004</v>
      </c>
      <c r="AI23" s="36">
        <v>0.43640000000000001</v>
      </c>
      <c r="AJ23" s="40">
        <v>4.0856500000000002</v>
      </c>
      <c r="AK23" s="38">
        <v>4.8433400000000004</v>
      </c>
      <c r="AL23" s="38">
        <v>4.5427299999999997</v>
      </c>
      <c r="AM23" s="38">
        <v>4.8095800000000004</v>
      </c>
      <c r="AN23" s="38">
        <v>4.7149999999999999</v>
      </c>
      <c r="AO23" s="38">
        <v>4.6505799999999997</v>
      </c>
      <c r="AP23" s="95">
        <v>4.3582200000000002</v>
      </c>
      <c r="AQ23" s="39">
        <v>4.5912699999999997</v>
      </c>
      <c r="AR23" s="40">
        <f>AP23-AJ23</f>
        <v>0.27256999999999998</v>
      </c>
      <c r="AS23" s="44" t="s">
        <v>205</v>
      </c>
      <c r="AT23" s="42" t="s">
        <v>206</v>
      </c>
      <c r="AU23" s="97" t="s">
        <v>276</v>
      </c>
      <c r="AV23" s="42"/>
      <c r="AW23" s="42"/>
    </row>
    <row r="24" spans="1:49">
      <c r="A24" s="28" t="s">
        <v>122</v>
      </c>
      <c r="B24" s="29" t="s">
        <v>166</v>
      </c>
      <c r="C24" s="94" t="s">
        <v>34</v>
      </c>
      <c r="D24" s="31" t="s">
        <v>83</v>
      </c>
      <c r="E24" s="32">
        <v>31772</v>
      </c>
      <c r="F24" s="33">
        <v>0.14243400000000001</v>
      </c>
      <c r="G24" s="33">
        <v>0.12712399999999999</v>
      </c>
      <c r="H24" s="33">
        <v>9.3035600000000006E-3</v>
      </c>
      <c r="I24" s="33">
        <v>-4.7451199999999999E-2</v>
      </c>
      <c r="J24" s="33">
        <v>4.9741899999999999E-2</v>
      </c>
      <c r="K24" s="33">
        <v>7.6665399999999995E-2</v>
      </c>
      <c r="L24" s="33">
        <v>9.3872700000000003E-2</v>
      </c>
      <c r="M24" s="33">
        <v>6.4513100000000004E-2</v>
      </c>
      <c r="N24" s="33">
        <v>7.7395099999999994E-2</v>
      </c>
      <c r="O24" s="34">
        <v>9.7656900000000005E-2</v>
      </c>
      <c r="P24" s="35">
        <v>4.9966299999999998E-2</v>
      </c>
      <c r="Q24" s="36">
        <v>5.5013199999999998E-2</v>
      </c>
      <c r="R24" s="36">
        <v>5.4361800000000002E-2</v>
      </c>
      <c r="S24" s="36">
        <v>5.3372999999999997E-2</v>
      </c>
      <c r="T24" s="36">
        <v>8.2174999999999998E-2</v>
      </c>
      <c r="U24" s="36">
        <v>6.6194100000000006E-2</v>
      </c>
      <c r="V24" s="36">
        <v>6.8183999999999995E-2</v>
      </c>
      <c r="W24" s="36">
        <v>6.3943399999999997E-2</v>
      </c>
      <c r="X24" s="36">
        <v>9.2460200000000006E-2</v>
      </c>
      <c r="Y24" s="37">
        <v>5.3800000000000001E-2</v>
      </c>
      <c r="Z24" s="35"/>
      <c r="AA24" s="36"/>
      <c r="AB24" s="36">
        <v>0.38625500000000001</v>
      </c>
      <c r="AC24" s="36">
        <v>0.50689099999999998</v>
      </c>
      <c r="AD24" s="36">
        <v>0.49794100000000002</v>
      </c>
      <c r="AE24" s="36">
        <v>0.41820000000000002</v>
      </c>
      <c r="AF24" s="36">
        <v>0.4178</v>
      </c>
      <c r="AG24" s="36">
        <v>0.39250000000000002</v>
      </c>
      <c r="AH24" s="36">
        <v>0.3493</v>
      </c>
      <c r="AI24" s="36">
        <v>0.33300000000000002</v>
      </c>
      <c r="AJ24" s="40">
        <v>4.3749200000000004</v>
      </c>
      <c r="AK24" s="38">
        <v>4.1155900000000001</v>
      </c>
      <c r="AL24" s="38">
        <v>3.7602199999999999</v>
      </c>
      <c r="AM24" s="38">
        <v>4.3141800000000003</v>
      </c>
      <c r="AN24" s="38">
        <v>4.4851299999999998</v>
      </c>
      <c r="AO24" s="38">
        <v>4.5745500000000003</v>
      </c>
      <c r="AP24" s="95">
        <v>4.6438800000000002</v>
      </c>
      <c r="AQ24" s="39">
        <v>4.54427</v>
      </c>
      <c r="AR24" s="40">
        <f>AP24-AJ24</f>
        <v>0.26895999999999987</v>
      </c>
      <c r="AS24" s="44" t="s">
        <v>227</v>
      </c>
      <c r="AT24" s="42" t="s">
        <v>277</v>
      </c>
      <c r="AU24" s="97" t="s">
        <v>200</v>
      </c>
      <c r="AV24" s="42"/>
      <c r="AW24" s="42"/>
    </row>
    <row r="25" spans="1:49">
      <c r="A25" s="28" t="s">
        <v>123</v>
      </c>
      <c r="B25" s="29" t="s">
        <v>179</v>
      </c>
      <c r="C25" s="94" t="s">
        <v>56</v>
      </c>
      <c r="D25" s="31" t="s">
        <v>70</v>
      </c>
      <c r="E25" s="32">
        <v>19505</v>
      </c>
      <c r="F25" s="33">
        <v>7.8323299999999998E-2</v>
      </c>
      <c r="G25" s="33">
        <v>6.4331299999999994E-2</v>
      </c>
      <c r="H25" s="33">
        <v>1.1016E-2</v>
      </c>
      <c r="I25" s="33">
        <v>-3.2862700000000002E-2</v>
      </c>
      <c r="J25" s="33">
        <v>6.0806899999999997E-2</v>
      </c>
      <c r="K25" s="33">
        <v>0.116256</v>
      </c>
      <c r="L25" s="33">
        <v>7.1742399999999998E-2</v>
      </c>
      <c r="M25" s="33">
        <v>7.2851399999999997E-2</v>
      </c>
      <c r="N25" s="33">
        <v>8.3596599999999993E-2</v>
      </c>
      <c r="O25" s="34">
        <v>8.2707900000000001E-2</v>
      </c>
      <c r="P25" s="35">
        <v>4.9300999999999998E-2</v>
      </c>
      <c r="Q25" s="36">
        <v>5.4389E-2</v>
      </c>
      <c r="R25" s="36">
        <v>5.4891299999999997E-2</v>
      </c>
      <c r="S25" s="36">
        <v>0.16392699999999999</v>
      </c>
      <c r="T25" s="36">
        <v>0.21357100000000001</v>
      </c>
      <c r="U25" s="36">
        <v>0.14043900000000001</v>
      </c>
      <c r="V25" s="36">
        <v>0.163689</v>
      </c>
      <c r="W25" s="36">
        <v>6.6929500000000003E-2</v>
      </c>
      <c r="X25" s="36">
        <v>4.9514599999999999E-2</v>
      </c>
      <c r="Y25" s="37">
        <v>5.8454100000000002E-2</v>
      </c>
      <c r="Z25" s="35"/>
      <c r="AA25" s="36"/>
      <c r="AB25" s="36">
        <v>0.27052399999999999</v>
      </c>
      <c r="AC25" s="36">
        <v>0.47114200000000001</v>
      </c>
      <c r="AD25" s="36">
        <v>0.34705000000000003</v>
      </c>
      <c r="AE25" s="36">
        <v>0.24179999999999999</v>
      </c>
      <c r="AF25" s="36">
        <v>0.15479999999999999</v>
      </c>
      <c r="AG25" s="36">
        <v>0.1263</v>
      </c>
      <c r="AH25" s="36">
        <v>0.12239999999999999</v>
      </c>
      <c r="AI25" s="36">
        <v>0.1045</v>
      </c>
      <c r="AJ25" s="40">
        <v>4.0899900000000002</v>
      </c>
      <c r="AK25" s="38">
        <v>3.5806399999999998</v>
      </c>
      <c r="AL25" s="38">
        <v>3.2586400000000002</v>
      </c>
      <c r="AM25" s="38">
        <v>3.7782399999999998</v>
      </c>
      <c r="AN25" s="38">
        <v>3.9863599999999999</v>
      </c>
      <c r="AO25" s="38">
        <v>4.1386599999999998</v>
      </c>
      <c r="AP25" s="95">
        <v>4.3387500000000001</v>
      </c>
      <c r="AQ25" s="39">
        <v>4.4919399999999996</v>
      </c>
      <c r="AR25" s="40">
        <f>AP25-AJ25</f>
        <v>0.24875999999999987</v>
      </c>
      <c r="AS25" s="44" t="s">
        <v>251</v>
      </c>
      <c r="AT25" s="42" t="s">
        <v>252</v>
      </c>
      <c r="AU25" s="97" t="s">
        <v>276</v>
      </c>
      <c r="AV25" s="42"/>
      <c r="AW25" s="42"/>
    </row>
    <row r="26" spans="1:49">
      <c r="A26" s="28" t="s">
        <v>124</v>
      </c>
      <c r="B26" s="29" t="s">
        <v>182</v>
      </c>
      <c r="C26" s="94" t="s">
        <v>52</v>
      </c>
      <c r="D26" s="31" t="s">
        <v>87</v>
      </c>
      <c r="E26" s="32">
        <v>20208</v>
      </c>
      <c r="F26" s="33">
        <v>0.20896899999999999</v>
      </c>
      <c r="G26" s="33">
        <v>0.21517800000000001</v>
      </c>
      <c r="H26" s="33">
        <v>0.21662000000000001</v>
      </c>
      <c r="I26" s="33">
        <v>0.123667</v>
      </c>
      <c r="J26" s="33">
        <v>0.24176600000000001</v>
      </c>
      <c r="K26" s="33">
        <v>0.18759300000000001</v>
      </c>
      <c r="L26" s="33">
        <v>0.244257</v>
      </c>
      <c r="M26" s="33">
        <v>0.19653300000000001</v>
      </c>
      <c r="N26" s="33">
        <v>0.23455899999999999</v>
      </c>
      <c r="O26" s="34">
        <v>0.229459</v>
      </c>
      <c r="P26" s="35">
        <v>1.7495699999999999E-2</v>
      </c>
      <c r="Q26" s="36">
        <v>2.1642999999999999E-2</v>
      </c>
      <c r="R26" s="36">
        <v>2.8135199999999999E-2</v>
      </c>
      <c r="S26" s="36">
        <v>0.109594</v>
      </c>
      <c r="T26" s="36">
        <v>3.6709699999999998E-2</v>
      </c>
      <c r="U26" s="36">
        <v>3.5627100000000002E-2</v>
      </c>
      <c r="V26" s="36">
        <v>3.99085E-2</v>
      </c>
      <c r="W26" s="36">
        <v>3.9367699999999999E-2</v>
      </c>
      <c r="X26" s="36">
        <v>4.2750000000000003E-2</v>
      </c>
      <c r="Y26" s="37">
        <v>3.7805600000000002E-2</v>
      </c>
      <c r="Z26" s="35"/>
      <c r="AA26" s="36"/>
      <c r="AB26" s="36">
        <v>1.4095799999999999E-3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40">
        <v>5.6564100000000002</v>
      </c>
      <c r="AK26" s="38">
        <v>5.3448399999999996</v>
      </c>
      <c r="AL26" s="38">
        <v>5.3794500000000003</v>
      </c>
      <c r="AM26" s="38">
        <v>5.4513299999999996</v>
      </c>
      <c r="AN26" s="38">
        <v>5.6738099999999996</v>
      </c>
      <c r="AO26" s="38">
        <v>5.8167200000000001</v>
      </c>
      <c r="AP26" s="95">
        <v>5.9040999999999997</v>
      </c>
      <c r="AQ26" s="39">
        <v>5.9492200000000004</v>
      </c>
      <c r="AR26" s="40">
        <f>AP26-AJ26</f>
        <v>0.24768999999999952</v>
      </c>
      <c r="AS26" s="44" t="s">
        <v>249</v>
      </c>
      <c r="AT26" s="42" t="s">
        <v>200</v>
      </c>
      <c r="AU26" s="97" t="str">
        <f>IF(AT26="nezávislý",AT26,IF(AT26="SMER-SD",AT26,""))</f>
        <v>SMER-SD</v>
      </c>
      <c r="AV26" s="42"/>
      <c r="AW26" s="42"/>
    </row>
    <row r="27" spans="1:49">
      <c r="A27" s="28" t="s">
        <v>125</v>
      </c>
      <c r="B27" s="29" t="s">
        <v>190</v>
      </c>
      <c r="C27" s="94" t="s">
        <v>45</v>
      </c>
      <c r="D27" s="31" t="s">
        <v>86</v>
      </c>
      <c r="E27" s="32">
        <v>22481</v>
      </c>
      <c r="F27" s="33">
        <v>0.10599600000000001</v>
      </c>
      <c r="G27" s="33">
        <v>0.15167</v>
      </c>
      <c r="H27" s="33">
        <v>6.9779499999999994E-2</v>
      </c>
      <c r="I27" s="33">
        <v>-1.27974E-2</v>
      </c>
      <c r="J27" s="33">
        <v>7.3694200000000001E-2</v>
      </c>
      <c r="K27" s="33">
        <v>8.4178500000000003E-2</v>
      </c>
      <c r="L27" s="33">
        <v>6.1379200000000002E-2</v>
      </c>
      <c r="M27" s="33">
        <v>6.9964499999999999E-2</v>
      </c>
      <c r="N27" s="33">
        <v>0.122155</v>
      </c>
      <c r="O27" s="34">
        <v>0.109193</v>
      </c>
      <c r="P27" s="35">
        <v>3.0474299999999999E-2</v>
      </c>
      <c r="Q27" s="36">
        <v>2.54091E-2</v>
      </c>
      <c r="R27" s="36">
        <v>2.2343499999999999E-2</v>
      </c>
      <c r="S27" s="36">
        <v>2.19858E-2</v>
      </c>
      <c r="T27" s="36">
        <v>4.0152300000000002E-2</v>
      </c>
      <c r="U27" s="36">
        <v>3.1449299999999999E-2</v>
      </c>
      <c r="V27" s="36">
        <v>3.0399599999999999E-2</v>
      </c>
      <c r="W27" s="36">
        <v>4.1007799999999997E-2</v>
      </c>
      <c r="X27" s="36">
        <v>3.4661299999999999E-2</v>
      </c>
      <c r="Y27" s="37">
        <v>3.1023200000000001E-2</v>
      </c>
      <c r="Z27" s="35"/>
      <c r="AA27" s="36"/>
      <c r="AB27" s="36">
        <v>0.33682299999999998</v>
      </c>
      <c r="AC27" s="36">
        <v>0.43452099999999999</v>
      </c>
      <c r="AD27" s="36">
        <v>0.47697200000000001</v>
      </c>
      <c r="AE27" s="36">
        <v>0.3846</v>
      </c>
      <c r="AF27" s="36">
        <v>0.3044</v>
      </c>
      <c r="AG27" s="36">
        <v>0.33350000000000002</v>
      </c>
      <c r="AH27" s="36">
        <v>0.3044</v>
      </c>
      <c r="AI27" s="36">
        <v>0.26910000000000001</v>
      </c>
      <c r="AJ27" s="40">
        <v>4.6096399999999997</v>
      </c>
      <c r="AK27" s="38">
        <v>4.4603599999999997</v>
      </c>
      <c r="AL27" s="38">
        <v>4.0911900000000001</v>
      </c>
      <c r="AM27" s="38">
        <v>4.54678</v>
      </c>
      <c r="AN27" s="38">
        <v>4.6848000000000001</v>
      </c>
      <c r="AO27" s="38">
        <v>4.6803800000000004</v>
      </c>
      <c r="AP27" s="95">
        <v>4.8441999999999998</v>
      </c>
      <c r="AQ27" s="39">
        <v>4.9582199999999998</v>
      </c>
      <c r="AR27" s="40">
        <f>AP27-AJ27</f>
        <v>0.2345600000000001</v>
      </c>
      <c r="AS27" s="44" t="s">
        <v>241</v>
      </c>
      <c r="AT27" s="42" t="s">
        <v>242</v>
      </c>
      <c r="AU27" s="97" t="s">
        <v>276</v>
      </c>
      <c r="AV27" s="42"/>
      <c r="AW27" s="42"/>
    </row>
    <row r="28" spans="1:49">
      <c r="A28" s="28" t="s">
        <v>126</v>
      </c>
      <c r="B28" s="29" t="s">
        <v>159</v>
      </c>
      <c r="C28" s="94" t="s">
        <v>40</v>
      </c>
      <c r="D28" s="31" t="s">
        <v>87</v>
      </c>
      <c r="E28" s="32">
        <v>24975</v>
      </c>
      <c r="F28" s="33">
        <v>0.15295</v>
      </c>
      <c r="G28" s="33">
        <v>0.22777500000000001</v>
      </c>
      <c r="H28" s="33">
        <v>0.18279799999999999</v>
      </c>
      <c r="I28" s="33">
        <v>0.104688</v>
      </c>
      <c r="J28" s="33">
        <v>0.152533</v>
      </c>
      <c r="K28" s="33">
        <v>0.166431</v>
      </c>
      <c r="L28" s="33">
        <v>0.15135000000000001</v>
      </c>
      <c r="M28" s="33">
        <v>0.14849399999999999</v>
      </c>
      <c r="N28" s="33">
        <v>0.181393</v>
      </c>
      <c r="O28" s="34">
        <v>0.24885399999999999</v>
      </c>
      <c r="P28" s="35">
        <v>3.5146299999999998E-2</v>
      </c>
      <c r="Q28" s="36">
        <v>3.7017599999999998E-2</v>
      </c>
      <c r="R28" s="36">
        <v>3.5897999999999999E-2</v>
      </c>
      <c r="S28" s="36">
        <v>0.27917900000000001</v>
      </c>
      <c r="T28" s="36">
        <v>0.412219</v>
      </c>
      <c r="U28" s="36">
        <v>0.355574</v>
      </c>
      <c r="V28" s="36">
        <v>3.89684E-2</v>
      </c>
      <c r="W28" s="36">
        <v>3.7356300000000002E-2</v>
      </c>
      <c r="X28" s="36">
        <v>0.119473</v>
      </c>
      <c r="Y28" s="37">
        <v>4.3878500000000001E-2</v>
      </c>
      <c r="Z28" s="35"/>
      <c r="AA28" s="36"/>
      <c r="AB28" s="36">
        <v>0.20347799999999999</v>
      </c>
      <c r="AC28" s="36">
        <v>0.431562</v>
      </c>
      <c r="AD28" s="36">
        <v>0.46543699999999999</v>
      </c>
      <c r="AE28" s="36">
        <v>0.19500000000000001</v>
      </c>
      <c r="AF28" s="36">
        <v>0</v>
      </c>
      <c r="AG28" s="36">
        <v>0</v>
      </c>
      <c r="AH28" s="36">
        <v>0</v>
      </c>
      <c r="AI28" s="36">
        <v>0</v>
      </c>
      <c r="AJ28" s="40">
        <v>5.4972700000000003</v>
      </c>
      <c r="AK28" s="38">
        <v>4.9353699999999998</v>
      </c>
      <c r="AL28" s="38">
        <v>4.4717200000000004</v>
      </c>
      <c r="AM28" s="38">
        <v>5.0264100000000003</v>
      </c>
      <c r="AN28" s="38">
        <v>5.4295200000000001</v>
      </c>
      <c r="AO28" s="38">
        <v>5.5532899999999996</v>
      </c>
      <c r="AP28" s="95">
        <v>5.6612900000000002</v>
      </c>
      <c r="AQ28" s="39">
        <v>5.9150499999999999</v>
      </c>
      <c r="AR28" s="40">
        <f>AP28-AJ28</f>
        <v>0.16401999999999983</v>
      </c>
      <c r="AS28" s="44" t="s">
        <v>233</v>
      </c>
      <c r="AT28" s="42" t="s">
        <v>198</v>
      </c>
      <c r="AU28" s="97" t="str">
        <f>IF(AT28="nezávislý",AT28,IF(AT28="SMER-SD",AT28,""))</f>
        <v>nezávislý</v>
      </c>
      <c r="AV28" s="42"/>
      <c r="AW28" s="42"/>
    </row>
    <row r="29" spans="1:49">
      <c r="A29" s="28" t="s">
        <v>127</v>
      </c>
      <c r="B29" s="29" t="s">
        <v>156</v>
      </c>
      <c r="C29" s="94" t="s">
        <v>36</v>
      </c>
      <c r="D29" s="31" t="s">
        <v>86</v>
      </c>
      <c r="E29" s="32">
        <v>28047</v>
      </c>
      <c r="F29" s="33">
        <v>6.9489700000000001E-2</v>
      </c>
      <c r="G29" s="33">
        <v>0.101299</v>
      </c>
      <c r="H29" s="33">
        <v>0.12342</v>
      </c>
      <c r="I29" s="33">
        <v>-1.3005900000000001E-2</v>
      </c>
      <c r="J29" s="33">
        <v>4.5249299999999999E-3</v>
      </c>
      <c r="K29" s="33">
        <v>4.8746400000000002E-2</v>
      </c>
      <c r="L29" s="33">
        <v>8.2022300000000006E-2</v>
      </c>
      <c r="M29" s="33">
        <v>2.0535399999999999E-2</v>
      </c>
      <c r="N29" s="33">
        <v>8.5669700000000001E-2</v>
      </c>
      <c r="O29" s="34">
        <v>9.7975199999999998E-2</v>
      </c>
      <c r="P29" s="35">
        <v>5.2666999999999999E-2</v>
      </c>
      <c r="Q29" s="36">
        <v>4.8841599999999999E-2</v>
      </c>
      <c r="R29" s="36">
        <v>0.107317</v>
      </c>
      <c r="S29" s="36">
        <v>9.3716900000000006E-2</v>
      </c>
      <c r="T29" s="36">
        <v>0.165489</v>
      </c>
      <c r="U29" s="36">
        <v>0.12306499999999999</v>
      </c>
      <c r="V29" s="36">
        <v>4.9644099999999997E-2</v>
      </c>
      <c r="W29" s="36">
        <v>5.2371300000000003E-2</v>
      </c>
      <c r="X29" s="36">
        <v>6.7543500000000006E-2</v>
      </c>
      <c r="Y29" s="37">
        <v>5.9707999999999997E-2</v>
      </c>
      <c r="Z29" s="35"/>
      <c r="AA29" s="36"/>
      <c r="AB29" s="36">
        <v>0.243424</v>
      </c>
      <c r="AC29" s="36">
        <v>0.24509800000000001</v>
      </c>
      <c r="AD29" s="36">
        <v>0.302985</v>
      </c>
      <c r="AE29" s="36">
        <v>0.23860000000000001</v>
      </c>
      <c r="AF29" s="36">
        <v>0.22620000000000001</v>
      </c>
      <c r="AG29" s="36">
        <v>0.26579999999999998</v>
      </c>
      <c r="AH29" s="36">
        <v>0.23350000000000001</v>
      </c>
      <c r="AI29" s="36">
        <v>0.17050000000000001</v>
      </c>
      <c r="AJ29" s="40">
        <v>4.1844999999999999</v>
      </c>
      <c r="AK29" s="38">
        <v>4.2240700000000002</v>
      </c>
      <c r="AL29" s="38">
        <v>3.5846800000000001</v>
      </c>
      <c r="AM29" s="38">
        <v>4.0205799999999998</v>
      </c>
      <c r="AN29" s="38">
        <v>4.1733000000000002</v>
      </c>
      <c r="AO29" s="38">
        <v>4.1162200000000002</v>
      </c>
      <c r="AP29" s="95">
        <v>4.2915099999999997</v>
      </c>
      <c r="AQ29" s="39">
        <v>4.4856299999999996</v>
      </c>
      <c r="AR29" s="40">
        <f>AP29-AJ29</f>
        <v>0.10700999999999983</v>
      </c>
      <c r="AS29" s="44" t="s">
        <v>229</v>
      </c>
      <c r="AT29" s="42" t="s">
        <v>198</v>
      </c>
      <c r="AU29" s="97" t="str">
        <f>IF(AT29="nezávislý",AT29,IF(AT29="SMER-SD",AT29,""))</f>
        <v>nezávislý</v>
      </c>
      <c r="AV29" s="42"/>
      <c r="AW29" s="42"/>
    </row>
    <row r="30" spans="1:49">
      <c r="A30" s="28" t="s">
        <v>128</v>
      </c>
      <c r="B30" s="29" t="s">
        <v>191</v>
      </c>
      <c r="C30" s="94" t="s">
        <v>16</v>
      </c>
      <c r="D30" s="31" t="s">
        <v>82</v>
      </c>
      <c r="E30" s="32">
        <v>90923</v>
      </c>
      <c r="F30" s="33">
        <v>0.113456</v>
      </c>
      <c r="G30" s="33">
        <v>0.133519</v>
      </c>
      <c r="H30" s="33">
        <v>7.5639399999999996E-2</v>
      </c>
      <c r="I30" s="33">
        <v>0.115596</v>
      </c>
      <c r="J30" s="33">
        <v>5.3118100000000001E-2</v>
      </c>
      <c r="K30" s="33">
        <v>3.3688599999999999E-2</v>
      </c>
      <c r="L30" s="33">
        <v>6.2271300000000002E-2</v>
      </c>
      <c r="M30" s="33">
        <v>-1.7088599999999999E-2</v>
      </c>
      <c r="N30" s="33">
        <v>6.9898600000000005E-2</v>
      </c>
      <c r="O30" s="34">
        <v>0.135134</v>
      </c>
      <c r="P30" s="35">
        <v>4.1495999999999998E-2</v>
      </c>
      <c r="Q30" s="36">
        <v>2.98047E-2</v>
      </c>
      <c r="R30" s="36">
        <v>2.97176E-2</v>
      </c>
      <c r="S30" s="36">
        <v>2.87537E-2</v>
      </c>
      <c r="T30" s="36">
        <v>5.59488E-2</v>
      </c>
      <c r="U30" s="36">
        <v>4.5497099999999999E-2</v>
      </c>
      <c r="V30" s="36">
        <v>6.1944699999999998E-2</v>
      </c>
      <c r="W30" s="36">
        <v>6.0782999999999997E-2</v>
      </c>
      <c r="X30" s="36">
        <v>5.9538899999999999E-2</v>
      </c>
      <c r="Y30" s="37">
        <v>4.86288E-2</v>
      </c>
      <c r="Z30" s="35"/>
      <c r="AA30" s="36"/>
      <c r="AB30" s="36">
        <v>0.46498099999999998</v>
      </c>
      <c r="AC30" s="36">
        <v>0.470273</v>
      </c>
      <c r="AD30" s="36">
        <v>0.448075</v>
      </c>
      <c r="AE30" s="36">
        <v>0.41909999999999997</v>
      </c>
      <c r="AF30" s="36">
        <v>0.34339999999999998</v>
      </c>
      <c r="AG30" s="36">
        <v>0.29080899999999998</v>
      </c>
      <c r="AH30" s="36">
        <v>0.2137</v>
      </c>
      <c r="AI30" s="36">
        <v>0.33260000000000001</v>
      </c>
      <c r="AJ30" s="40">
        <v>3.9449999999999998</v>
      </c>
      <c r="AK30" s="38">
        <v>4.0616700000000003</v>
      </c>
      <c r="AL30" s="38">
        <v>3.6122800000000002</v>
      </c>
      <c r="AM30" s="38">
        <v>3.7050999999999998</v>
      </c>
      <c r="AN30" s="38">
        <v>3.7637299999999998</v>
      </c>
      <c r="AO30" s="38">
        <v>3.7277300000000002</v>
      </c>
      <c r="AP30" s="95">
        <v>4.0205099999999998</v>
      </c>
      <c r="AQ30" s="39">
        <v>4.1637300000000002</v>
      </c>
      <c r="AR30" s="40">
        <f>AP30-AJ30</f>
        <v>7.5509999999999966E-2</v>
      </c>
      <c r="AS30" s="44" t="s">
        <v>201</v>
      </c>
      <c r="AT30" s="42" t="s">
        <v>202</v>
      </c>
      <c r="AU30" s="97" t="s">
        <v>275</v>
      </c>
      <c r="AV30" s="42"/>
      <c r="AW30" s="42"/>
    </row>
    <row r="31" spans="1:49">
      <c r="A31" s="28" t="s">
        <v>129</v>
      </c>
      <c r="B31" s="29" t="s">
        <v>153</v>
      </c>
      <c r="C31" s="94" t="s">
        <v>69</v>
      </c>
      <c r="D31" s="31" t="s">
        <v>70</v>
      </c>
      <c r="E31" s="32">
        <v>239797</v>
      </c>
      <c r="F31" s="33">
        <v>5.5513600000000003E-2</v>
      </c>
      <c r="G31" s="33">
        <v>7.2915900000000006E-2</v>
      </c>
      <c r="H31" s="33">
        <v>5.9908999999999997E-2</v>
      </c>
      <c r="I31" s="33">
        <v>-4.3809899999999999E-2</v>
      </c>
      <c r="J31" s="33">
        <v>3.7334600000000003E-2</v>
      </c>
      <c r="K31" s="33">
        <v>3.19452E-2</v>
      </c>
      <c r="L31" s="33">
        <v>3.1911000000000002E-2</v>
      </c>
      <c r="M31" s="33">
        <v>4.3749700000000002E-2</v>
      </c>
      <c r="N31" s="33">
        <v>8.41948E-2</v>
      </c>
      <c r="O31" s="34">
        <v>9.1252399999999997E-2</v>
      </c>
      <c r="P31" s="35">
        <v>3.66878E-2</v>
      </c>
      <c r="Q31" s="36">
        <v>3.1753099999999999E-2</v>
      </c>
      <c r="R31" s="36">
        <v>3.05606E-2</v>
      </c>
      <c r="S31" s="36">
        <v>5.3093099999999997E-2</v>
      </c>
      <c r="T31" s="36">
        <v>0.172765</v>
      </c>
      <c r="U31" s="36">
        <v>5.37428E-2</v>
      </c>
      <c r="V31" s="36">
        <v>4.9287400000000002E-2</v>
      </c>
      <c r="W31" s="36">
        <v>6.9534899999999997E-2</v>
      </c>
      <c r="X31" s="36">
        <v>4.0771700000000001E-2</v>
      </c>
      <c r="Y31" s="37">
        <v>3.6532599999999998E-2</v>
      </c>
      <c r="Z31" s="35"/>
      <c r="AA31" s="36"/>
      <c r="AB31" s="36">
        <v>0.284192</v>
      </c>
      <c r="AC31" s="36">
        <v>0.37433499999999997</v>
      </c>
      <c r="AD31" s="36">
        <v>0.34843099999999999</v>
      </c>
      <c r="AE31" s="36">
        <v>0.25092700000000001</v>
      </c>
      <c r="AF31" s="36">
        <v>0.24918399999999999</v>
      </c>
      <c r="AG31" s="36">
        <v>0.20217099999999999</v>
      </c>
      <c r="AH31" s="36">
        <v>0.30397999999999997</v>
      </c>
      <c r="AI31" s="36">
        <v>0.27202300000000001</v>
      </c>
      <c r="AJ31" s="40">
        <v>4.1190100000000003</v>
      </c>
      <c r="AK31" s="38">
        <v>3.3961800000000002</v>
      </c>
      <c r="AL31" s="38">
        <v>3.3373400000000002</v>
      </c>
      <c r="AM31" s="38">
        <v>3.92719</v>
      </c>
      <c r="AN31" s="38">
        <v>3.9988100000000002</v>
      </c>
      <c r="AO31" s="38">
        <v>4.1742400000000002</v>
      </c>
      <c r="AP31" s="95">
        <v>4.1618300000000001</v>
      </c>
      <c r="AQ31" s="39">
        <v>4.3248199999999999</v>
      </c>
      <c r="AR31" s="40">
        <f>AP31-AJ31</f>
        <v>4.2819999999999858E-2</v>
      </c>
      <c r="AS31" s="44" t="s">
        <v>199</v>
      </c>
      <c r="AT31" s="42" t="s">
        <v>200</v>
      </c>
      <c r="AU31" s="97" t="str">
        <f>IF(AT31="nezávislý",AT31,IF(AT31="SMER-SD",AT31,""))</f>
        <v>SMER-SD</v>
      </c>
      <c r="AV31" s="42"/>
      <c r="AW31" s="42"/>
    </row>
    <row r="32" spans="1:49">
      <c r="A32" s="28" t="s">
        <v>130</v>
      </c>
      <c r="B32" s="29" t="s">
        <v>177</v>
      </c>
      <c r="C32" s="94" t="s">
        <v>35</v>
      </c>
      <c r="D32" s="31" t="s">
        <v>83</v>
      </c>
      <c r="E32" s="32">
        <v>27884</v>
      </c>
      <c r="F32" s="33">
        <v>0.152223</v>
      </c>
      <c r="G32" s="33">
        <v>0.154975</v>
      </c>
      <c r="H32" s="33">
        <v>0.172845</v>
      </c>
      <c r="I32" s="33">
        <v>9.8827100000000001E-2</v>
      </c>
      <c r="J32" s="33">
        <v>0.12458900000000001</v>
      </c>
      <c r="K32" s="33">
        <v>0.11593100000000001</v>
      </c>
      <c r="L32" s="33">
        <v>8.8095999999999994E-2</v>
      </c>
      <c r="M32" s="33">
        <v>0.112554</v>
      </c>
      <c r="N32" s="33">
        <v>9.4454399999999994E-2</v>
      </c>
      <c r="O32" s="34">
        <v>0.116535</v>
      </c>
      <c r="P32" s="35">
        <v>0.14022999999999999</v>
      </c>
      <c r="Q32" s="36">
        <v>0.41020899999999999</v>
      </c>
      <c r="R32" s="36">
        <v>2.69147E-2</v>
      </c>
      <c r="S32" s="36">
        <v>2.21458E-2</v>
      </c>
      <c r="T32" s="36">
        <v>2.4402900000000002E-2</v>
      </c>
      <c r="U32" s="36">
        <v>2.3804599999999999E-2</v>
      </c>
      <c r="V32" s="36">
        <v>2.39726E-2</v>
      </c>
      <c r="W32" s="36">
        <v>2.4265599999999998E-2</v>
      </c>
      <c r="X32" s="36">
        <v>1.9528799999999999E-2</v>
      </c>
      <c r="Y32" s="37">
        <v>1.46941E-2</v>
      </c>
      <c r="Z32" s="35"/>
      <c r="AA32" s="36"/>
      <c r="AB32" s="36">
        <v>5.3054700000000003E-2</v>
      </c>
      <c r="AC32" s="36">
        <v>3.7487199999999998E-2</v>
      </c>
      <c r="AD32" s="36">
        <v>2.7212400000000001E-2</v>
      </c>
      <c r="AE32" s="36">
        <v>2.1899999999999999E-2</v>
      </c>
      <c r="AF32" s="36">
        <v>1.37E-2</v>
      </c>
      <c r="AG32" s="36">
        <v>5.1000000000000004E-3</v>
      </c>
      <c r="AH32" s="36">
        <v>0</v>
      </c>
      <c r="AI32" s="36">
        <v>0</v>
      </c>
      <c r="AJ32" s="40">
        <v>5.1070099999999998</v>
      </c>
      <c r="AK32" s="38">
        <v>5.4264799999999997</v>
      </c>
      <c r="AL32" s="38">
        <v>4.96286</v>
      </c>
      <c r="AM32" s="38">
        <v>5.0622800000000003</v>
      </c>
      <c r="AN32" s="38">
        <v>4.9360999999999997</v>
      </c>
      <c r="AO32" s="38">
        <v>4.9340900000000003</v>
      </c>
      <c r="AP32" s="95">
        <v>5.1032500000000001</v>
      </c>
      <c r="AQ32" s="39">
        <v>5.2774000000000001</v>
      </c>
      <c r="AR32" s="40">
        <f>AP32-AJ32</f>
        <v>-3.7599999999997635E-3</v>
      </c>
      <c r="AS32" s="44" t="s">
        <v>230</v>
      </c>
      <c r="AT32" s="42" t="s">
        <v>198</v>
      </c>
      <c r="AU32" s="97" t="str">
        <f>IF(AT32="nezávislý",AT32,IF(AT32="SMER-SD",AT32,""))</f>
        <v>nezávislý</v>
      </c>
      <c r="AV32" s="42"/>
      <c r="AW32" s="42"/>
    </row>
    <row r="33" spans="1:49">
      <c r="A33" s="28" t="s">
        <v>131</v>
      </c>
      <c r="B33" s="29" t="s">
        <v>189</v>
      </c>
      <c r="C33" s="94" t="s">
        <v>62</v>
      </c>
      <c r="D33" s="31" t="s">
        <v>81</v>
      </c>
      <c r="E33" s="32">
        <v>17806</v>
      </c>
      <c r="F33" s="33">
        <v>0.10192900000000001</v>
      </c>
      <c r="G33" s="33">
        <v>0.16772599999999999</v>
      </c>
      <c r="H33" s="33">
        <v>5.6544900000000002E-2</v>
      </c>
      <c r="I33" s="33">
        <v>2.6914299999999999E-2</v>
      </c>
      <c r="J33" s="33">
        <v>0.109253</v>
      </c>
      <c r="K33" s="33">
        <v>6.3149300000000005E-2</v>
      </c>
      <c r="L33" s="33">
        <v>0.10365199999999999</v>
      </c>
      <c r="M33" s="33">
        <v>9.4341400000000006E-2</v>
      </c>
      <c r="N33" s="33">
        <v>0.105334</v>
      </c>
      <c r="O33" s="34">
        <v>0.16588600000000001</v>
      </c>
      <c r="P33" s="35">
        <v>3.40846E-2</v>
      </c>
      <c r="Q33" s="36">
        <v>2.62499E-2</v>
      </c>
      <c r="R33" s="36">
        <v>4.0496999999999998E-2</v>
      </c>
      <c r="S33" s="36">
        <v>3.0293500000000001E-2</v>
      </c>
      <c r="T33" s="36">
        <v>2.8212399999999999E-2</v>
      </c>
      <c r="U33" s="36">
        <v>2.3540599999999998E-2</v>
      </c>
      <c r="V33" s="36">
        <v>2.5048500000000001E-2</v>
      </c>
      <c r="W33" s="36">
        <v>2.97434E-2</v>
      </c>
      <c r="X33" s="36">
        <v>2.5837100000000002E-2</v>
      </c>
      <c r="Y33" s="37">
        <v>6.1598100000000003E-2</v>
      </c>
      <c r="Z33" s="35"/>
      <c r="AA33" s="36"/>
      <c r="AB33" s="36">
        <v>0.15734000000000001</v>
      </c>
      <c r="AC33" s="36">
        <v>0.13708200000000001</v>
      </c>
      <c r="AD33" s="36">
        <v>0.122919</v>
      </c>
      <c r="AE33" s="36">
        <v>8.8599999999999998E-2</v>
      </c>
      <c r="AF33" s="36">
        <v>0.17249999999999999</v>
      </c>
      <c r="AG33" s="36">
        <v>0.13689999999999999</v>
      </c>
      <c r="AH33" s="36">
        <v>0.15310000000000001</v>
      </c>
      <c r="AI33" s="36">
        <v>0.1381</v>
      </c>
      <c r="AJ33" s="40">
        <v>5.1358899999999998</v>
      </c>
      <c r="AK33" s="38">
        <v>4.9669100000000004</v>
      </c>
      <c r="AL33" s="38">
        <v>4.8911100000000003</v>
      </c>
      <c r="AM33" s="38">
        <v>5.0479500000000002</v>
      </c>
      <c r="AN33" s="38">
        <v>5.0200300000000002</v>
      </c>
      <c r="AO33" s="38">
        <v>5.1166400000000003</v>
      </c>
      <c r="AP33" s="95">
        <v>5.1232899999999999</v>
      </c>
      <c r="AQ33" s="39">
        <v>5.3069600000000001</v>
      </c>
      <c r="AR33" s="40">
        <f>AP33-AJ33</f>
        <v>-1.2599999999999945E-2</v>
      </c>
      <c r="AS33" s="44" t="s">
        <v>256</v>
      </c>
      <c r="AT33" s="42" t="s">
        <v>198</v>
      </c>
      <c r="AU33" s="97" t="str">
        <f>IF(AT33="nezávislý",AT33,IF(AT33="SMER-SD",AT33,""))</f>
        <v>nezávislý</v>
      </c>
      <c r="AV33" s="42"/>
      <c r="AW33" s="42"/>
    </row>
    <row r="34" spans="1:49">
      <c r="A34" s="28" t="s">
        <v>132</v>
      </c>
      <c r="B34" s="29" t="s">
        <v>162</v>
      </c>
      <c r="C34" s="94" t="s">
        <v>55</v>
      </c>
      <c r="D34" s="31" t="s">
        <v>85</v>
      </c>
      <c r="E34" s="32">
        <v>19647</v>
      </c>
      <c r="F34" s="33">
        <v>0.18414</v>
      </c>
      <c r="G34" s="33">
        <v>0.19877900000000001</v>
      </c>
      <c r="H34" s="33">
        <v>-6.1761499999999997E-2</v>
      </c>
      <c r="I34" s="33">
        <v>4.2701999999999997E-2</v>
      </c>
      <c r="J34" s="33">
        <v>5.5253400000000001E-2</v>
      </c>
      <c r="K34" s="33">
        <v>7.2189400000000001E-2</v>
      </c>
      <c r="L34" s="33">
        <v>6.1707100000000001E-2</v>
      </c>
      <c r="M34" s="33">
        <v>9.0404399999999996E-2</v>
      </c>
      <c r="N34" s="33">
        <v>0.104699</v>
      </c>
      <c r="O34" s="34">
        <v>0.134884</v>
      </c>
      <c r="P34" s="35">
        <v>8.5520100000000005E-3</v>
      </c>
      <c r="Q34" s="36">
        <v>7.5632099999999999E-3</v>
      </c>
      <c r="R34" s="36">
        <v>7.6127699999999996E-3</v>
      </c>
      <c r="S34" s="36">
        <v>1.25638E-2</v>
      </c>
      <c r="T34" s="36">
        <v>3.4249000000000002E-2</v>
      </c>
      <c r="U34" s="36">
        <v>3.3713399999999998E-2</v>
      </c>
      <c r="V34" s="36">
        <v>3.0668399999999998E-2</v>
      </c>
      <c r="W34" s="36">
        <v>3.0147799999999999E-2</v>
      </c>
      <c r="X34" s="36">
        <v>2.91446E-2</v>
      </c>
      <c r="Y34" s="37">
        <v>3.06716E-2</v>
      </c>
      <c r="Z34" s="35"/>
      <c r="AA34" s="36"/>
      <c r="AB34" s="36">
        <v>0.246507</v>
      </c>
      <c r="AC34" s="36">
        <v>0.34886699999999998</v>
      </c>
      <c r="AD34" s="36">
        <v>0.33178099999999999</v>
      </c>
      <c r="AE34" s="36">
        <v>0.318</v>
      </c>
      <c r="AF34" s="36">
        <v>0.29038000000000003</v>
      </c>
      <c r="AG34" s="36">
        <v>0.26740000000000003</v>
      </c>
      <c r="AH34" s="36">
        <v>0.21690000000000001</v>
      </c>
      <c r="AI34" s="36">
        <v>0.187</v>
      </c>
      <c r="AJ34" s="40">
        <v>5.0095999999999998</v>
      </c>
      <c r="AK34" s="38">
        <v>4.6054199999999996</v>
      </c>
      <c r="AL34" s="38">
        <v>4.2744200000000001</v>
      </c>
      <c r="AM34" s="38">
        <v>4.5774600000000003</v>
      </c>
      <c r="AN34" s="38">
        <v>4.6978099999999996</v>
      </c>
      <c r="AO34" s="38">
        <v>4.8090099999999998</v>
      </c>
      <c r="AP34" s="95">
        <v>4.9697699999999996</v>
      </c>
      <c r="AQ34" s="39">
        <v>5.1410600000000004</v>
      </c>
      <c r="AR34" s="40">
        <f>AP34-AJ34</f>
        <v>-3.9830000000000254E-2</v>
      </c>
      <c r="AS34" s="44" t="s">
        <v>250</v>
      </c>
      <c r="AT34" s="42" t="s">
        <v>198</v>
      </c>
      <c r="AU34" s="97" t="str">
        <f>IF(AT34="nezávislý",AT34,IF(AT34="SMER-SD",AT34,""))</f>
        <v>nezávislý</v>
      </c>
      <c r="AV34" s="42"/>
      <c r="AW34" s="42"/>
    </row>
    <row r="35" spans="1:49">
      <c r="A35" s="28" t="s">
        <v>133</v>
      </c>
      <c r="B35" s="29" t="s">
        <v>160</v>
      </c>
      <c r="C35" s="94" t="s">
        <v>41</v>
      </c>
      <c r="D35" s="31" t="s">
        <v>87</v>
      </c>
      <c r="E35" s="32">
        <v>23709</v>
      </c>
      <c r="F35" s="33">
        <v>0.16961200000000001</v>
      </c>
      <c r="G35" s="33">
        <v>0.190668</v>
      </c>
      <c r="H35" s="33">
        <v>0.13208900000000001</v>
      </c>
      <c r="I35" s="33">
        <v>0.105173</v>
      </c>
      <c r="J35" s="33">
        <v>0.115254</v>
      </c>
      <c r="K35" s="33">
        <v>9.8061400000000007E-2</v>
      </c>
      <c r="L35" s="33">
        <v>9.1725600000000004E-2</v>
      </c>
      <c r="M35" s="33">
        <v>7.5751200000000005E-2</v>
      </c>
      <c r="N35" s="33">
        <v>0.119334</v>
      </c>
      <c r="O35" s="34">
        <v>0.10943799999999999</v>
      </c>
      <c r="P35" s="35">
        <v>6.7253099999999996E-2</v>
      </c>
      <c r="Q35" s="36">
        <v>9.2464199999999996E-2</v>
      </c>
      <c r="R35" s="36">
        <v>7.7773700000000001E-2</v>
      </c>
      <c r="S35" s="36">
        <v>0.12191</v>
      </c>
      <c r="T35" s="36">
        <v>9.1701099999999994E-2</v>
      </c>
      <c r="U35" s="36">
        <v>4.8839899999999999E-2</v>
      </c>
      <c r="V35" s="36">
        <v>9.0018399999999998E-2</v>
      </c>
      <c r="W35" s="36">
        <v>2.1594499999999999E-2</v>
      </c>
      <c r="X35" s="36">
        <v>4.14671E-2</v>
      </c>
      <c r="Y35" s="37">
        <v>3.5748099999999998E-2</v>
      </c>
      <c r="Z35" s="35"/>
      <c r="AA35" s="36"/>
      <c r="AB35" s="36">
        <v>0.108101</v>
      </c>
      <c r="AC35" s="36">
        <v>9.1973399999999997E-2</v>
      </c>
      <c r="AD35" s="36">
        <v>9.3166799999999994E-2</v>
      </c>
      <c r="AE35" s="36">
        <v>8.3900000000000002E-2</v>
      </c>
      <c r="AF35" s="36">
        <v>8.3799999999999999E-2</v>
      </c>
      <c r="AG35" s="36">
        <v>0.15890000000000001</v>
      </c>
      <c r="AH35" s="36">
        <v>0.1411</v>
      </c>
      <c r="AI35" s="36">
        <v>0.10349999999999999</v>
      </c>
      <c r="AJ35" s="40">
        <v>5.1647499999999997</v>
      </c>
      <c r="AK35" s="38">
        <v>4.90977</v>
      </c>
      <c r="AL35" s="38">
        <v>4.6173299999999999</v>
      </c>
      <c r="AM35" s="38">
        <v>4.9736399999999996</v>
      </c>
      <c r="AN35" s="38">
        <v>5.0372000000000003</v>
      </c>
      <c r="AO35" s="38">
        <v>4.9832000000000001</v>
      </c>
      <c r="AP35" s="95">
        <v>5.1233500000000003</v>
      </c>
      <c r="AQ35" s="39">
        <v>5.2184699999999999</v>
      </c>
      <c r="AR35" s="40">
        <f>AP35-AJ35</f>
        <v>-4.1399999999999437E-2</v>
      </c>
      <c r="AS35" s="44" t="s">
        <v>238</v>
      </c>
      <c r="AT35" s="42" t="s">
        <v>198</v>
      </c>
      <c r="AU35" s="97" t="str">
        <f>IF(AT35="nezávislý",AT35,IF(AT35="SMER-SD",AT35,""))</f>
        <v>nezávislý</v>
      </c>
      <c r="AV35" s="42"/>
      <c r="AW35" s="42"/>
    </row>
    <row r="36" spans="1:49">
      <c r="A36" s="28" t="s">
        <v>134</v>
      </c>
      <c r="B36" s="29" t="s">
        <v>152</v>
      </c>
      <c r="C36" s="94" t="s">
        <v>50</v>
      </c>
      <c r="D36" s="31" t="s">
        <v>82</v>
      </c>
      <c r="E36" s="32">
        <v>20496</v>
      </c>
      <c r="F36" s="33">
        <v>0.16580500000000001</v>
      </c>
      <c r="G36" s="33">
        <v>0.21007300000000001</v>
      </c>
      <c r="H36" s="33">
        <v>0.145508</v>
      </c>
      <c r="I36" s="33">
        <v>2.8813999999999999E-2</v>
      </c>
      <c r="J36" s="33">
        <v>8.3883600000000003E-2</v>
      </c>
      <c r="K36" s="33">
        <v>7.3109999999999994E-2</v>
      </c>
      <c r="L36" s="33">
        <v>2.4192999999999999E-2</v>
      </c>
      <c r="M36" s="33">
        <v>2.69801E-2</v>
      </c>
      <c r="N36" s="33">
        <v>7.5145100000000006E-2</v>
      </c>
      <c r="O36" s="34">
        <v>0.124137</v>
      </c>
      <c r="P36" s="35">
        <v>2.0257299999999999E-2</v>
      </c>
      <c r="Q36" s="36">
        <v>1.51986E-2</v>
      </c>
      <c r="R36" s="36">
        <v>5.6042599999999998E-3</v>
      </c>
      <c r="S36" s="36">
        <v>4.7801199999999997E-3</v>
      </c>
      <c r="T36" s="36">
        <v>3.5123599999999998E-2</v>
      </c>
      <c r="U36" s="36">
        <v>3.4159500000000002E-2</v>
      </c>
      <c r="V36" s="36">
        <v>3.0122099999999999E-2</v>
      </c>
      <c r="W36" s="36">
        <v>3.91764E-2</v>
      </c>
      <c r="X36" s="36">
        <v>4.3172299999999997E-2</v>
      </c>
      <c r="Y36" s="37">
        <v>4.2429099999999997E-2</v>
      </c>
      <c r="Z36" s="35"/>
      <c r="AA36" s="36"/>
      <c r="AB36" s="36">
        <v>7.3122100000000004E-3</v>
      </c>
      <c r="AC36" s="36">
        <v>0.14577000000000001</v>
      </c>
      <c r="AD36" s="36">
        <v>0.23289899999999999</v>
      </c>
      <c r="AE36" s="36">
        <v>0.18790000000000001</v>
      </c>
      <c r="AF36" s="36">
        <v>0.19969999999999999</v>
      </c>
      <c r="AG36" s="36">
        <v>0.21840000000000001</v>
      </c>
      <c r="AH36" s="36">
        <v>0.1774</v>
      </c>
      <c r="AI36" s="36">
        <v>0.20269999999999999</v>
      </c>
      <c r="AJ36" s="40">
        <v>4.8415699999999999</v>
      </c>
      <c r="AK36" s="38">
        <v>5.25169</v>
      </c>
      <c r="AL36" s="38">
        <v>4.8032199999999996</v>
      </c>
      <c r="AM36" s="38">
        <v>4.9356299999999997</v>
      </c>
      <c r="AN36" s="38">
        <v>4.7723000000000004</v>
      </c>
      <c r="AO36" s="38">
        <v>4.6767000000000003</v>
      </c>
      <c r="AP36" s="95">
        <v>4.7895599999999998</v>
      </c>
      <c r="AQ36" s="39">
        <v>4.9271099999999999</v>
      </c>
      <c r="AR36" s="40">
        <f>AP36-AJ36</f>
        <v>-5.2010000000000112E-2</v>
      </c>
      <c r="AS36" s="44" t="s">
        <v>247</v>
      </c>
      <c r="AT36" s="42" t="s">
        <v>198</v>
      </c>
      <c r="AU36" s="97" t="str">
        <f>IF(AT36="nezávislý",AT36,IF(AT36="SMER-SD",AT36,""))</f>
        <v>nezávislý</v>
      </c>
      <c r="AV36" s="42"/>
      <c r="AW36" s="42"/>
    </row>
    <row r="37" spans="1:49">
      <c r="A37" s="28" t="s">
        <v>135</v>
      </c>
      <c r="B37" s="29" t="s">
        <v>178</v>
      </c>
      <c r="C37" s="94" t="s">
        <v>19</v>
      </c>
      <c r="D37" s="31" t="s">
        <v>85</v>
      </c>
      <c r="E37" s="32">
        <v>79368</v>
      </c>
      <c r="F37" s="33">
        <v>0.127417</v>
      </c>
      <c r="G37" s="33">
        <v>7.6687699999999998E-2</v>
      </c>
      <c r="H37" s="33">
        <v>6.4866699999999999E-2</v>
      </c>
      <c r="I37" s="33">
        <v>-1.4526300000000001E-2</v>
      </c>
      <c r="J37" s="33">
        <v>3.5169300000000001E-2</v>
      </c>
      <c r="K37" s="33">
        <v>2.5006500000000001E-2</v>
      </c>
      <c r="L37" s="33">
        <v>2.6766100000000001E-2</v>
      </c>
      <c r="M37" s="33">
        <v>4.9124099999999997E-2</v>
      </c>
      <c r="N37" s="33">
        <v>7.4500700000000003E-2</v>
      </c>
      <c r="O37" s="34">
        <v>0.119951</v>
      </c>
      <c r="P37" s="35">
        <v>6.9196099999999996E-2</v>
      </c>
      <c r="Q37" s="36">
        <v>6.2478499999999999E-2</v>
      </c>
      <c r="R37" s="36">
        <v>4.9153799999999997E-2</v>
      </c>
      <c r="S37" s="36">
        <v>2.95301E-2</v>
      </c>
      <c r="T37" s="36">
        <v>5.6364699999999997E-2</v>
      </c>
      <c r="U37" s="36">
        <v>0.27644400000000002</v>
      </c>
      <c r="V37" s="36">
        <v>3.3534500000000002E-2</v>
      </c>
      <c r="W37" s="36">
        <v>6.3811999999999994E-2</v>
      </c>
      <c r="X37" s="36">
        <v>3.0225399999999999E-2</v>
      </c>
      <c r="Y37" s="37">
        <v>6.1293599999999997E-2</v>
      </c>
      <c r="Z37" s="35"/>
      <c r="AA37" s="36"/>
      <c r="AB37" s="36">
        <v>0.28667900000000002</v>
      </c>
      <c r="AC37" s="36">
        <v>0.30322100000000002</v>
      </c>
      <c r="AD37" s="36">
        <v>0.27478200000000003</v>
      </c>
      <c r="AE37" s="36">
        <v>0.25719999999999998</v>
      </c>
      <c r="AF37" s="36">
        <v>0.21840000000000001</v>
      </c>
      <c r="AG37" s="36">
        <v>0.18909999999999999</v>
      </c>
      <c r="AH37" s="36">
        <v>0.25779999999999997</v>
      </c>
      <c r="AI37" s="36">
        <v>0.1915</v>
      </c>
      <c r="AJ37" s="40">
        <v>4.6883800000000004</v>
      </c>
      <c r="AK37" s="38">
        <v>4.5403700000000002</v>
      </c>
      <c r="AL37" s="38">
        <v>4.25054</v>
      </c>
      <c r="AM37" s="38">
        <v>4.35222</v>
      </c>
      <c r="AN37" s="38">
        <v>4.4450700000000003</v>
      </c>
      <c r="AO37" s="38">
        <v>4.5959099999999999</v>
      </c>
      <c r="AP37" s="95">
        <v>4.6363099999999999</v>
      </c>
      <c r="AQ37" s="39">
        <v>4.9454700000000003</v>
      </c>
      <c r="AR37" s="40">
        <f>AP37-AJ37</f>
        <v>-5.2070000000000505E-2</v>
      </c>
      <c r="AS37" s="44" t="s">
        <v>204</v>
      </c>
      <c r="AT37" s="42" t="s">
        <v>198</v>
      </c>
      <c r="AU37" s="97" t="str">
        <f>IF(AT37="nezávislý",AT37,IF(AT37="SMER-SD",AT37,""))</f>
        <v>nezávislý</v>
      </c>
      <c r="AV37" s="42"/>
      <c r="AW37" s="42"/>
    </row>
    <row r="38" spans="1:49">
      <c r="A38" s="28" t="s">
        <v>136</v>
      </c>
      <c r="B38" s="29" t="s">
        <v>154</v>
      </c>
      <c r="C38" s="94" t="s">
        <v>20</v>
      </c>
      <c r="D38" s="31" t="s">
        <v>86</v>
      </c>
      <c r="E38" s="32">
        <v>65978</v>
      </c>
      <c r="F38" s="33">
        <v>0.178673</v>
      </c>
      <c r="G38" s="33">
        <v>0.17049800000000001</v>
      </c>
      <c r="H38" s="33">
        <v>0.152974</v>
      </c>
      <c r="I38" s="33">
        <v>9.1195899999999996E-2</v>
      </c>
      <c r="J38" s="33">
        <v>0.12052499999999999</v>
      </c>
      <c r="K38" s="33">
        <v>8.2566600000000004E-2</v>
      </c>
      <c r="L38" s="33">
        <v>0.12876699999999999</v>
      </c>
      <c r="M38" s="33">
        <v>8.3533899999999994E-2</v>
      </c>
      <c r="N38" s="33">
        <v>0.12812899999999999</v>
      </c>
      <c r="O38" s="34">
        <v>0.131165</v>
      </c>
      <c r="P38" s="35">
        <v>5.9898100000000003E-2</v>
      </c>
      <c r="Q38" s="36">
        <v>5.3340400000000003E-2</v>
      </c>
      <c r="R38" s="36">
        <v>4.4194600000000001E-2</v>
      </c>
      <c r="S38" s="36">
        <v>5.0992999999999997E-2</v>
      </c>
      <c r="T38" s="36">
        <v>5.92851E-2</v>
      </c>
      <c r="U38" s="36">
        <v>5.7562700000000001E-2</v>
      </c>
      <c r="V38" s="36">
        <v>7.4157200000000006E-2</v>
      </c>
      <c r="W38" s="36">
        <v>5.7435199999999999E-2</v>
      </c>
      <c r="X38" s="36">
        <v>5.2631699999999997E-2</v>
      </c>
      <c r="Y38" s="37">
        <v>4.79213E-2</v>
      </c>
      <c r="Z38" s="35"/>
      <c r="AA38" s="36"/>
      <c r="AB38" s="36">
        <v>0.34620099999999998</v>
      </c>
      <c r="AC38" s="36">
        <v>0.38031700000000002</v>
      </c>
      <c r="AD38" s="36">
        <v>0.37847199999999998</v>
      </c>
      <c r="AE38" s="36">
        <v>0.34920000000000001</v>
      </c>
      <c r="AF38" s="36">
        <v>0.3478</v>
      </c>
      <c r="AG38" s="36">
        <v>0.29189999999999999</v>
      </c>
      <c r="AH38" s="36">
        <v>0.23710000000000001</v>
      </c>
      <c r="AI38" s="36">
        <v>0.18890000000000001</v>
      </c>
      <c r="AJ38" s="40">
        <v>5.1104099999999999</v>
      </c>
      <c r="AK38" s="38">
        <v>4.9455999999999998</v>
      </c>
      <c r="AL38" s="38">
        <v>4.7149999999999999</v>
      </c>
      <c r="AM38" s="38">
        <v>4.8260100000000001</v>
      </c>
      <c r="AN38" s="38">
        <v>4.8586400000000003</v>
      </c>
      <c r="AO38" s="38">
        <v>4.8906099999999997</v>
      </c>
      <c r="AP38" s="95">
        <v>5.0356399999999999</v>
      </c>
      <c r="AQ38" s="39">
        <v>5.1749499999999999</v>
      </c>
      <c r="AR38" s="40">
        <f>AP38-AJ38</f>
        <v>-7.4770000000000003E-2</v>
      </c>
      <c r="AS38" s="44" t="s">
        <v>207</v>
      </c>
      <c r="AT38" s="42" t="s">
        <v>198</v>
      </c>
      <c r="AU38" s="97" t="str">
        <f>IF(AT38="nezávislý",AT38,IF(AT38="SMER-SD",AT38,""))</f>
        <v>nezávislý</v>
      </c>
      <c r="AV38" s="42"/>
      <c r="AW38" s="42"/>
    </row>
    <row r="39" spans="1:49">
      <c r="A39" s="28" t="s">
        <v>137</v>
      </c>
      <c r="B39" s="29" t="s">
        <v>186</v>
      </c>
      <c r="C39" s="94" t="s">
        <v>53</v>
      </c>
      <c r="D39" s="31" t="s">
        <v>87</v>
      </c>
      <c r="E39" s="32">
        <v>19133</v>
      </c>
      <c r="F39" s="33">
        <v>0.155308</v>
      </c>
      <c r="G39" s="33">
        <v>0.104279</v>
      </c>
      <c r="H39" s="33">
        <v>9.8731399999999997E-2</v>
      </c>
      <c r="I39" s="33">
        <v>-3.9309799999999999E-2</v>
      </c>
      <c r="J39" s="33">
        <v>5.4739599999999999E-2</v>
      </c>
      <c r="K39" s="33">
        <v>3.3741300000000002E-2</v>
      </c>
      <c r="L39" s="33">
        <v>5.19931E-2</v>
      </c>
      <c r="M39" s="33">
        <v>6.8697999999999995E-2</v>
      </c>
      <c r="N39" s="33">
        <v>8.7304599999999996E-2</v>
      </c>
      <c r="O39" s="34">
        <v>9.9879200000000001E-2</v>
      </c>
      <c r="P39" s="35">
        <v>3.9919999999999997E-2</v>
      </c>
      <c r="Q39" s="36">
        <v>2.6512600000000001E-2</v>
      </c>
      <c r="R39" s="36">
        <v>2.32932E-2</v>
      </c>
      <c r="S39" s="36">
        <v>2.5035600000000002E-2</v>
      </c>
      <c r="T39" s="36">
        <v>2.9150300000000001E-2</v>
      </c>
      <c r="U39" s="36">
        <v>2.8999899999999999E-2</v>
      </c>
      <c r="V39" s="36">
        <v>2.6379099999999999E-2</v>
      </c>
      <c r="W39" s="36">
        <v>2.52433E-2</v>
      </c>
      <c r="X39" s="36">
        <v>1.9792799999999999E-2</v>
      </c>
      <c r="Y39" s="37">
        <v>8.1000000000000003E-2</v>
      </c>
      <c r="Z39" s="35"/>
      <c r="AA39" s="36"/>
      <c r="AB39" s="36">
        <v>0.203904</v>
      </c>
      <c r="AC39" s="36">
        <v>0.18820899999999999</v>
      </c>
      <c r="AD39" s="36">
        <v>0.21412600000000001</v>
      </c>
      <c r="AE39" s="36">
        <v>7.6799999999999993E-2</v>
      </c>
      <c r="AF39" s="36">
        <v>5.5800000000000002E-2</v>
      </c>
      <c r="AG39" s="36">
        <v>3.61E-2</v>
      </c>
      <c r="AH39" s="36">
        <v>0.1226</v>
      </c>
      <c r="AI39" s="36">
        <v>0.1232</v>
      </c>
      <c r="AJ39" s="40">
        <v>4.9954999999999998</v>
      </c>
      <c r="AK39" s="38">
        <v>4.3302399999999999</v>
      </c>
      <c r="AL39" s="38">
        <v>3.9184100000000002</v>
      </c>
      <c r="AM39" s="38">
        <v>4.1598899999999999</v>
      </c>
      <c r="AN39" s="38">
        <v>4.5037900000000004</v>
      </c>
      <c r="AO39" s="38">
        <v>4.8251299999999997</v>
      </c>
      <c r="AP39" s="95">
        <v>4.9164500000000002</v>
      </c>
      <c r="AQ39" s="39">
        <v>5.0699500000000004</v>
      </c>
      <c r="AR39" s="40">
        <f>AP39-AJ39</f>
        <v>-7.9049999999999621E-2</v>
      </c>
      <c r="AS39" s="44" t="s">
        <v>254</v>
      </c>
      <c r="AT39" s="42" t="s">
        <v>198</v>
      </c>
      <c r="AU39" s="97" t="str">
        <f>IF(AT39="nezávislý",AT39,IF(AT39="SMER-SD",AT39,""))</f>
        <v>nezávislý</v>
      </c>
      <c r="AV39" s="42"/>
      <c r="AW39" s="42"/>
    </row>
    <row r="40" spans="1:49">
      <c r="A40" s="28" t="s">
        <v>138</v>
      </c>
      <c r="B40" s="29" t="s">
        <v>184</v>
      </c>
      <c r="C40" s="94" t="s">
        <v>25</v>
      </c>
      <c r="D40" s="31" t="s">
        <v>85</v>
      </c>
      <c r="E40" s="32">
        <v>43100</v>
      </c>
      <c r="F40" s="33">
        <v>6.8686800000000006E-2</v>
      </c>
      <c r="G40" s="33">
        <v>0.107625</v>
      </c>
      <c r="H40" s="33">
        <v>0.10385</v>
      </c>
      <c r="I40" s="33">
        <v>1.19788E-2</v>
      </c>
      <c r="J40" s="33">
        <v>9.4150600000000001E-2</v>
      </c>
      <c r="K40" s="33">
        <v>7.4949799999999997E-2</v>
      </c>
      <c r="L40" s="33">
        <v>5.2365200000000001E-2</v>
      </c>
      <c r="M40" s="33">
        <v>7.2466299999999997E-2</v>
      </c>
      <c r="N40" s="33">
        <v>0.109594</v>
      </c>
      <c r="O40" s="34">
        <v>0.12400700000000001</v>
      </c>
      <c r="P40" s="35">
        <v>2.29508E-2</v>
      </c>
      <c r="Q40" s="36">
        <v>2.48338E-2</v>
      </c>
      <c r="R40" s="36">
        <v>4.1805599999999998E-2</v>
      </c>
      <c r="S40" s="36">
        <v>4.2674900000000002E-2</v>
      </c>
      <c r="T40" s="36">
        <v>5.3317900000000001E-2</v>
      </c>
      <c r="U40" s="36">
        <v>5.16024E-2</v>
      </c>
      <c r="V40" s="36">
        <v>5.0243099999999999E-2</v>
      </c>
      <c r="W40" s="36">
        <v>5.5812300000000002E-2</v>
      </c>
      <c r="X40" s="36">
        <v>4.5436299999999999E-2</v>
      </c>
      <c r="Y40" s="37">
        <v>4.1732900000000003E-2</v>
      </c>
      <c r="Z40" s="35"/>
      <c r="AA40" s="36"/>
      <c r="AB40" s="36">
        <v>0.29261700000000002</v>
      </c>
      <c r="AC40" s="36">
        <v>0.32491100000000001</v>
      </c>
      <c r="AD40" s="36">
        <v>0.32178099999999998</v>
      </c>
      <c r="AE40" s="36">
        <v>0.27129999999999999</v>
      </c>
      <c r="AF40" s="36">
        <v>0.23130000000000001</v>
      </c>
      <c r="AG40" s="36">
        <v>0.18770000000000001</v>
      </c>
      <c r="AH40" s="36">
        <v>0.14510000000000001</v>
      </c>
      <c r="AI40" s="36">
        <v>0.1115</v>
      </c>
      <c r="AJ40" s="40">
        <v>5.1257799999999998</v>
      </c>
      <c r="AK40" s="38">
        <v>4.6544299999999996</v>
      </c>
      <c r="AL40" s="38">
        <v>4.4706799999999998</v>
      </c>
      <c r="AM40" s="38">
        <v>4.7598599999999998</v>
      </c>
      <c r="AN40" s="38">
        <v>4.7731899999999996</v>
      </c>
      <c r="AO40" s="38">
        <v>4.8693999999999997</v>
      </c>
      <c r="AP40" s="95">
        <v>5.0234699999999997</v>
      </c>
      <c r="AQ40" s="39">
        <v>5.1901999999999999</v>
      </c>
      <c r="AR40" s="40">
        <f>AP40-AJ40</f>
        <v>-0.10231000000000012</v>
      </c>
      <c r="AS40" s="44" t="s">
        <v>214</v>
      </c>
      <c r="AT40" s="42" t="s">
        <v>198</v>
      </c>
      <c r="AU40" s="97" t="str">
        <f>IF(AT40="nezávislý",AT40,IF(AT40="SMER-SD",AT40,""))</f>
        <v>nezávislý</v>
      </c>
      <c r="AV40" s="42"/>
      <c r="AW40" s="42"/>
    </row>
    <row r="41" spans="1:49">
      <c r="A41" s="28" t="s">
        <v>139</v>
      </c>
      <c r="B41" s="29" t="s">
        <v>175</v>
      </c>
      <c r="C41" s="94" t="s">
        <v>61</v>
      </c>
      <c r="D41" s="31" t="s">
        <v>82</v>
      </c>
      <c r="E41" s="32">
        <v>16693</v>
      </c>
      <c r="F41" s="33">
        <v>0.114662</v>
      </c>
      <c r="G41" s="33">
        <v>0.13975499999999999</v>
      </c>
      <c r="H41" s="33">
        <v>9.7709400000000005E-3</v>
      </c>
      <c r="I41" s="33">
        <v>3.0501299999999999E-2</v>
      </c>
      <c r="J41" s="33">
        <v>-3.0584100000000001E-3</v>
      </c>
      <c r="K41" s="33">
        <v>5.6558499999999998E-2</v>
      </c>
      <c r="L41" s="33">
        <v>8.4994799999999995E-2</v>
      </c>
      <c r="M41" s="33">
        <v>6.5386E-2</v>
      </c>
      <c r="N41" s="33">
        <v>0.13705600000000001</v>
      </c>
      <c r="O41" s="34">
        <v>9.3078300000000003E-2</v>
      </c>
      <c r="P41" s="35">
        <v>5.7960499999999998E-2</v>
      </c>
      <c r="Q41" s="36">
        <v>7.8119499999999994E-2</v>
      </c>
      <c r="R41" s="36">
        <v>1.54731E-2</v>
      </c>
      <c r="S41" s="36">
        <v>1.7930700000000001E-2</v>
      </c>
      <c r="T41" s="36">
        <v>1.86032E-2</v>
      </c>
      <c r="U41" s="36">
        <v>2.05195E-2</v>
      </c>
      <c r="V41" s="36">
        <v>2.0513300000000002E-2</v>
      </c>
      <c r="W41" s="36">
        <v>2.1733200000000001E-2</v>
      </c>
      <c r="X41" s="36">
        <v>3.1726600000000001E-2</v>
      </c>
      <c r="Y41" s="37">
        <v>2.33668E-2</v>
      </c>
      <c r="Z41" s="35"/>
      <c r="AA41" s="36"/>
      <c r="AB41" s="36">
        <v>2.3976000000000001E-2</v>
      </c>
      <c r="AC41" s="36">
        <v>2.0093E-2</v>
      </c>
      <c r="AD41" s="36">
        <v>6.2941999999999998E-3</v>
      </c>
      <c r="AE41" s="36">
        <v>7.9000000000000008E-3</v>
      </c>
      <c r="AF41" s="36">
        <v>7.4999999999999997E-3</v>
      </c>
      <c r="AG41" s="36">
        <v>7.1999999999999998E-3</v>
      </c>
      <c r="AH41" s="36">
        <v>6.4999999999999997E-3</v>
      </c>
      <c r="AI41" s="36">
        <v>0</v>
      </c>
      <c r="AJ41" s="40">
        <v>5.47403</v>
      </c>
      <c r="AK41" s="38">
        <v>5.0345300000000002</v>
      </c>
      <c r="AL41" s="38">
        <v>4.7120300000000004</v>
      </c>
      <c r="AM41" s="38">
        <v>4.9381399999999998</v>
      </c>
      <c r="AN41" s="38">
        <v>5.0853200000000003</v>
      </c>
      <c r="AO41" s="38">
        <v>5.14018</v>
      </c>
      <c r="AP41" s="95">
        <v>5.3423699999999998</v>
      </c>
      <c r="AQ41" s="39">
        <v>5.3692299999999999</v>
      </c>
      <c r="AR41" s="40">
        <f>AP41-AJ41</f>
        <v>-0.13166000000000011</v>
      </c>
      <c r="AS41" s="44" t="s">
        <v>259</v>
      </c>
      <c r="AT41" s="42" t="s">
        <v>206</v>
      </c>
      <c r="AU41" s="97" t="s">
        <v>276</v>
      </c>
      <c r="AV41" s="42"/>
      <c r="AW41" s="42"/>
    </row>
    <row r="42" spans="1:49">
      <c r="A42" s="28" t="s">
        <v>140</v>
      </c>
      <c r="B42" s="29" t="s">
        <v>195</v>
      </c>
      <c r="C42" s="94" t="s">
        <v>31</v>
      </c>
      <c r="D42" s="31" t="s">
        <v>84</v>
      </c>
      <c r="E42" s="32">
        <v>34226</v>
      </c>
      <c r="F42" s="33">
        <v>5.2893700000000002E-2</v>
      </c>
      <c r="G42" s="33">
        <v>0.12820000000000001</v>
      </c>
      <c r="H42" s="33">
        <v>5.7826700000000002E-2</v>
      </c>
      <c r="I42" s="33">
        <v>5.6822299999999999E-3</v>
      </c>
      <c r="J42" s="33">
        <v>4.5393200000000002E-2</v>
      </c>
      <c r="K42" s="33">
        <v>3.8700100000000001E-2</v>
      </c>
      <c r="L42" s="33">
        <v>8.2669599999999996E-2</v>
      </c>
      <c r="M42" s="33">
        <v>6.0483299999999997E-2</v>
      </c>
      <c r="N42" s="33">
        <v>5.9145999999999997E-2</v>
      </c>
      <c r="O42" s="34">
        <v>7.8778299999999996E-2</v>
      </c>
      <c r="P42" s="35">
        <v>2.4171399999999999E-2</v>
      </c>
      <c r="Q42" s="36">
        <v>2.53723E-2</v>
      </c>
      <c r="R42" s="36">
        <v>3.35214E-2</v>
      </c>
      <c r="S42" s="36">
        <v>3.10976E-2</v>
      </c>
      <c r="T42" s="36">
        <v>3.3330800000000001E-2</v>
      </c>
      <c r="U42" s="36">
        <v>3.2348399999999999E-2</v>
      </c>
      <c r="V42" s="36">
        <v>2.3023499999999999E-2</v>
      </c>
      <c r="W42" s="36">
        <v>1.7167000000000002E-2</v>
      </c>
      <c r="X42" s="36">
        <v>1.9890700000000001E-2</v>
      </c>
      <c r="Y42" s="37">
        <v>2.13817E-2</v>
      </c>
      <c r="Z42" s="35"/>
      <c r="AA42" s="36"/>
      <c r="AB42" s="36">
        <v>0.17216600000000001</v>
      </c>
      <c r="AC42" s="36">
        <v>0.14310700000000001</v>
      </c>
      <c r="AD42" s="36">
        <v>0.122735</v>
      </c>
      <c r="AE42" s="36">
        <v>7.9299999999999995E-2</v>
      </c>
      <c r="AF42" s="36">
        <v>5.5599999999999997E-2</v>
      </c>
      <c r="AG42" s="36">
        <v>3.7100000000000001E-2</v>
      </c>
      <c r="AH42" s="36">
        <v>1.9699999999999999E-2</v>
      </c>
      <c r="AI42" s="36">
        <v>0.08</v>
      </c>
      <c r="AJ42" s="40">
        <v>5.2033199999999997</v>
      </c>
      <c r="AK42" s="38">
        <v>4.8526600000000002</v>
      </c>
      <c r="AL42" s="38">
        <v>4.6389399999999998</v>
      </c>
      <c r="AM42" s="38">
        <v>4.5817699999999997</v>
      </c>
      <c r="AN42" s="38">
        <v>4.82742</v>
      </c>
      <c r="AO42" s="38">
        <v>4.9647399999999999</v>
      </c>
      <c r="AP42" s="95">
        <v>5.0593399999999997</v>
      </c>
      <c r="AQ42" s="39">
        <v>5.0733899999999998</v>
      </c>
      <c r="AR42" s="40">
        <f>AP42-AJ42</f>
        <v>-0.14398</v>
      </c>
      <c r="AS42" s="44" t="s">
        <v>224</v>
      </c>
      <c r="AT42" s="42" t="s">
        <v>225</v>
      </c>
      <c r="AU42" s="97" t="s">
        <v>200</v>
      </c>
      <c r="AV42" s="42"/>
      <c r="AW42" s="42"/>
    </row>
    <row r="43" spans="1:49">
      <c r="A43" s="28" t="s">
        <v>141</v>
      </c>
      <c r="B43" s="29" t="s">
        <v>181</v>
      </c>
      <c r="C43" s="94" t="s">
        <v>23</v>
      </c>
      <c r="D43" s="31" t="s">
        <v>82</v>
      </c>
      <c r="E43" s="32">
        <v>52654</v>
      </c>
      <c r="F43" s="33">
        <v>0.149426</v>
      </c>
      <c r="G43" s="33">
        <v>0.164691</v>
      </c>
      <c r="H43" s="33">
        <v>0.12575600000000001</v>
      </c>
      <c r="I43" s="33">
        <v>4.3978799999999998E-3</v>
      </c>
      <c r="J43" s="33">
        <v>3.8034900000000003E-2</v>
      </c>
      <c r="K43" s="33">
        <v>7.4125999999999997E-2</v>
      </c>
      <c r="L43" s="33">
        <v>9.5705999999999999E-2</v>
      </c>
      <c r="M43" s="33">
        <v>6.18475E-2</v>
      </c>
      <c r="N43" s="33">
        <v>0.123074</v>
      </c>
      <c r="O43" s="34">
        <v>0.12403</v>
      </c>
      <c r="P43" s="35">
        <v>2.87385E-2</v>
      </c>
      <c r="Q43" s="36">
        <v>2.6910900000000001E-2</v>
      </c>
      <c r="R43" s="36">
        <v>1.7599699999999999E-2</v>
      </c>
      <c r="S43" s="36">
        <v>1.23093E-2</v>
      </c>
      <c r="T43" s="36">
        <v>8.4824199999999992E-3</v>
      </c>
      <c r="U43" s="36">
        <v>7.17952E-3</v>
      </c>
      <c r="V43" s="36">
        <v>6.7227399999999996E-3</v>
      </c>
      <c r="W43" s="36">
        <v>6.30016E-3</v>
      </c>
      <c r="X43" s="36">
        <v>1.8428199999999999E-2</v>
      </c>
      <c r="Y43" s="37">
        <v>1.7203199999999998E-2</v>
      </c>
      <c r="Z43" s="35"/>
      <c r="AA43" s="36"/>
      <c r="AB43" s="36">
        <v>0.12400700000000001</v>
      </c>
      <c r="AC43" s="36">
        <v>0.13336100000000001</v>
      </c>
      <c r="AD43" s="36">
        <v>0.27724500000000002</v>
      </c>
      <c r="AE43" s="36">
        <v>1.09E-2</v>
      </c>
      <c r="AF43" s="36">
        <v>9.1000000000000004E-3</v>
      </c>
      <c r="AG43" s="36">
        <v>7.4999999999999997E-3</v>
      </c>
      <c r="AH43" s="36">
        <v>6.4199999999999993E-2</v>
      </c>
      <c r="AI43" s="36">
        <v>4.82E-2</v>
      </c>
      <c r="AJ43" s="40">
        <v>5.4143999999999997</v>
      </c>
      <c r="AK43" s="38">
        <v>4.5545600000000004</v>
      </c>
      <c r="AL43" s="38">
        <v>3.9579399999999998</v>
      </c>
      <c r="AM43" s="38">
        <v>4.8476999999999997</v>
      </c>
      <c r="AN43" s="38">
        <v>5.0527600000000001</v>
      </c>
      <c r="AO43" s="38">
        <v>5.1680400000000004</v>
      </c>
      <c r="AP43" s="95">
        <v>5.2561400000000003</v>
      </c>
      <c r="AQ43" s="39">
        <v>5.3613400000000002</v>
      </c>
      <c r="AR43" s="40">
        <f>AP43-AJ43</f>
        <v>-0.1582599999999994</v>
      </c>
      <c r="AS43" s="44" t="s">
        <v>211</v>
      </c>
      <c r="AT43" s="42" t="s">
        <v>212</v>
      </c>
      <c r="AU43" s="97" t="s">
        <v>275</v>
      </c>
      <c r="AV43" s="42"/>
      <c r="AW43" s="42"/>
    </row>
    <row r="44" spans="1:49">
      <c r="A44" s="28" t="s">
        <v>142</v>
      </c>
      <c r="B44" s="29" t="s">
        <v>158</v>
      </c>
      <c r="C44" s="94" t="s">
        <v>54</v>
      </c>
      <c r="D44" s="31" t="s">
        <v>83</v>
      </c>
      <c r="E44" s="32">
        <v>19424</v>
      </c>
      <c r="F44" s="33">
        <v>5.7502999999999999E-2</v>
      </c>
      <c r="G44" s="33">
        <v>3.8993800000000002E-2</v>
      </c>
      <c r="H44" s="33">
        <v>5.69881E-2</v>
      </c>
      <c r="I44" s="33">
        <v>-8.5123999999999996E-4</v>
      </c>
      <c r="J44" s="33">
        <v>2.6082899999999999E-2</v>
      </c>
      <c r="K44" s="33">
        <v>4.42812E-2</v>
      </c>
      <c r="L44" s="33">
        <v>5.5653099999999997E-2</v>
      </c>
      <c r="M44" s="33">
        <v>4.6161899999999999E-2</v>
      </c>
      <c r="N44" s="33">
        <v>8.4933599999999998E-2</v>
      </c>
      <c r="O44" s="34">
        <v>0.10429099999999999</v>
      </c>
      <c r="P44" s="35">
        <v>1.9381700000000002E-2</v>
      </c>
      <c r="Q44" s="36">
        <v>1.8514300000000001E-2</v>
      </c>
      <c r="R44" s="36">
        <v>3.3248E-2</v>
      </c>
      <c r="S44" s="36">
        <v>4.5209399999999997E-2</v>
      </c>
      <c r="T44" s="36">
        <v>5.4447000000000002E-2</v>
      </c>
      <c r="U44" s="36">
        <v>9.0728799999999998E-2</v>
      </c>
      <c r="V44" s="36">
        <v>5.0323800000000002E-2</v>
      </c>
      <c r="W44" s="36">
        <v>5.0921500000000001E-2</v>
      </c>
      <c r="X44" s="36">
        <v>5.5006399999999997E-2</v>
      </c>
      <c r="Y44" s="37">
        <v>2.9899999999999999E-2</v>
      </c>
      <c r="Z44" s="35"/>
      <c r="AA44" s="36"/>
      <c r="AB44" s="36">
        <v>0.48427399999999998</v>
      </c>
      <c r="AC44" s="36">
        <v>0.45015699999999997</v>
      </c>
      <c r="AD44" s="36">
        <v>0.48969800000000002</v>
      </c>
      <c r="AE44" s="36">
        <v>0.39489999999999997</v>
      </c>
      <c r="AF44" s="36">
        <v>0.38350000000000001</v>
      </c>
      <c r="AG44" s="36">
        <v>0.35510000000000003</v>
      </c>
      <c r="AH44" s="36">
        <v>0.28189999999999998</v>
      </c>
      <c r="AI44" s="36">
        <v>0.2404</v>
      </c>
      <c r="AJ44" s="40">
        <v>4.7323599999999999</v>
      </c>
      <c r="AK44" s="38">
        <v>4.2661600000000002</v>
      </c>
      <c r="AL44" s="38">
        <v>3.84199</v>
      </c>
      <c r="AM44" s="38">
        <v>4.1144100000000003</v>
      </c>
      <c r="AN44" s="38">
        <v>4.0747499999999999</v>
      </c>
      <c r="AO44" s="38">
        <v>4.2486300000000004</v>
      </c>
      <c r="AP44" s="95">
        <v>4.5529999999999999</v>
      </c>
      <c r="AQ44" s="39">
        <v>4.8331499999999998</v>
      </c>
      <c r="AR44" s="40">
        <f>AP44-AJ44</f>
        <v>-0.17935999999999996</v>
      </c>
      <c r="AS44" s="44" t="s">
        <v>253</v>
      </c>
      <c r="AT44" s="42" t="s">
        <v>198</v>
      </c>
      <c r="AU44" s="97" t="str">
        <f>IF(AT44="nezávislý",AT44,IF(AT44="SMER-SD",AT44,""))</f>
        <v>nezávislý</v>
      </c>
      <c r="AV44" s="42"/>
      <c r="AW44" s="42"/>
    </row>
    <row r="45" spans="1:49">
      <c r="A45" s="28" t="s">
        <v>143</v>
      </c>
      <c r="B45" s="29" t="s">
        <v>146</v>
      </c>
      <c r="C45" s="94" t="s">
        <v>24</v>
      </c>
      <c r="D45" s="31" t="s">
        <v>87</v>
      </c>
      <c r="E45" s="32">
        <v>48134</v>
      </c>
      <c r="F45" s="33">
        <v>2.0061699999999998E-2</v>
      </c>
      <c r="G45" s="33">
        <v>3.3007000000000002E-2</v>
      </c>
      <c r="H45" s="33">
        <v>8.19328E-2</v>
      </c>
      <c r="I45" s="33">
        <v>-1.70294E-2</v>
      </c>
      <c r="J45" s="33">
        <v>8.3767800000000003E-2</v>
      </c>
      <c r="K45" s="33">
        <v>7.8896800000000003E-2</v>
      </c>
      <c r="L45" s="33">
        <v>5.48581E-2</v>
      </c>
      <c r="M45" s="33">
        <v>4.2648400000000003E-2</v>
      </c>
      <c r="N45" s="33">
        <v>4.4528400000000003E-2</v>
      </c>
      <c r="O45" s="34">
        <v>9.7089400000000006E-2</v>
      </c>
      <c r="P45" s="35">
        <v>6.6386700000000007E-2</v>
      </c>
      <c r="Q45" s="36">
        <v>0.197959</v>
      </c>
      <c r="R45" s="36">
        <v>4.2452200000000002E-2</v>
      </c>
      <c r="S45" s="36">
        <v>5.5589100000000002E-2</v>
      </c>
      <c r="T45" s="36">
        <v>5.3410699999999998E-2</v>
      </c>
      <c r="U45" s="36">
        <v>5.9921299999999997E-2</v>
      </c>
      <c r="V45" s="36">
        <v>4.7454099999999999E-2</v>
      </c>
      <c r="W45" s="36">
        <v>5.1089900000000001E-2</v>
      </c>
      <c r="X45" s="36">
        <v>9.6420099999999995E-2</v>
      </c>
      <c r="Y45" s="37">
        <v>3.3990800000000002E-2</v>
      </c>
      <c r="Z45" s="35"/>
      <c r="AA45" s="36"/>
      <c r="AB45" s="36">
        <v>0.30204900000000001</v>
      </c>
      <c r="AC45" s="36">
        <v>0.360759</v>
      </c>
      <c r="AD45" s="36">
        <v>0.36357899999999999</v>
      </c>
      <c r="AE45" s="36">
        <v>0.22220000000000001</v>
      </c>
      <c r="AF45" s="36">
        <v>0.20419999999999999</v>
      </c>
      <c r="AG45" s="36">
        <v>0.1852</v>
      </c>
      <c r="AH45" s="36">
        <v>0.1653</v>
      </c>
      <c r="AI45" s="36">
        <v>0.20380000000000001</v>
      </c>
      <c r="AJ45" s="40">
        <v>4.9729000000000001</v>
      </c>
      <c r="AK45" s="38">
        <v>4.3196700000000003</v>
      </c>
      <c r="AL45" s="38">
        <v>4.1924099999999997</v>
      </c>
      <c r="AM45" s="38">
        <v>4.7691299999999996</v>
      </c>
      <c r="AN45" s="38">
        <v>4.7938400000000003</v>
      </c>
      <c r="AO45" s="38">
        <v>4.8058399999999999</v>
      </c>
      <c r="AP45" s="95">
        <v>4.7656000000000001</v>
      </c>
      <c r="AQ45" s="39">
        <v>4.8225800000000003</v>
      </c>
      <c r="AR45" s="40">
        <f>AP45-AJ45</f>
        <v>-0.20730000000000004</v>
      </c>
      <c r="AS45" s="44" t="s">
        <v>213</v>
      </c>
      <c r="AT45" s="42" t="s">
        <v>273</v>
      </c>
      <c r="AU45" s="97" t="s">
        <v>275</v>
      </c>
      <c r="AV45" s="42"/>
      <c r="AW45" s="42"/>
    </row>
    <row r="46" spans="1:49">
      <c r="A46" s="28" t="s">
        <v>144</v>
      </c>
      <c r="B46" s="29" t="s">
        <v>157</v>
      </c>
      <c r="C46" s="94" t="s">
        <v>21</v>
      </c>
      <c r="D46" s="31" t="s">
        <v>83</v>
      </c>
      <c r="E46" s="32">
        <v>56526</v>
      </c>
      <c r="F46" s="33">
        <v>5.6709500000000003E-2</v>
      </c>
      <c r="G46" s="33">
        <v>8.2708400000000001E-2</v>
      </c>
      <c r="H46" s="33">
        <v>0.104272</v>
      </c>
      <c r="I46" s="33">
        <v>-2.8951600000000001E-2</v>
      </c>
      <c r="J46" s="33">
        <v>6.8659700000000004E-2</v>
      </c>
      <c r="K46" s="33">
        <v>6.4286999999999997E-2</v>
      </c>
      <c r="L46" s="33">
        <v>7.3050799999999999E-2</v>
      </c>
      <c r="M46" s="33">
        <v>8.5229100000000002E-2</v>
      </c>
      <c r="N46" s="33">
        <v>7.6275899999999994E-2</v>
      </c>
      <c r="O46" s="34">
        <v>0.108435</v>
      </c>
      <c r="P46" s="35">
        <v>4.1111700000000001E-2</v>
      </c>
      <c r="Q46" s="36">
        <v>5.0081100000000003E-2</v>
      </c>
      <c r="R46" s="36">
        <v>4.13414E-2</v>
      </c>
      <c r="S46" s="36">
        <v>0.12564700000000001</v>
      </c>
      <c r="T46" s="36">
        <v>5.7099299999999999E-2</v>
      </c>
      <c r="U46" s="36">
        <v>3.00331E-2</v>
      </c>
      <c r="V46" s="36">
        <v>2.84113E-2</v>
      </c>
      <c r="W46" s="36">
        <v>2.6816300000000001E-2</v>
      </c>
      <c r="X46" s="36">
        <v>2.5812100000000001E-2</v>
      </c>
      <c r="Y46" s="37">
        <v>1.65129E-2</v>
      </c>
      <c r="Z46" s="35"/>
      <c r="AA46" s="36"/>
      <c r="AB46" s="36">
        <v>0.20505200000000001</v>
      </c>
      <c r="AC46" s="36">
        <v>0.19108900000000001</v>
      </c>
      <c r="AD46" s="36">
        <v>0.184528</v>
      </c>
      <c r="AE46" s="36">
        <v>0.16739999999999999</v>
      </c>
      <c r="AF46" s="36">
        <v>0.1361</v>
      </c>
      <c r="AG46" s="36">
        <v>0.110807</v>
      </c>
      <c r="AH46" s="36">
        <v>8.5999999999999993E-2</v>
      </c>
      <c r="AI46" s="36">
        <v>0.1399</v>
      </c>
      <c r="AJ46" s="40">
        <v>4.8336300000000003</v>
      </c>
      <c r="AK46" s="38">
        <v>4.1994199999999999</v>
      </c>
      <c r="AL46" s="38">
        <v>3.9522499999999998</v>
      </c>
      <c r="AM46" s="38">
        <v>4.3217100000000004</v>
      </c>
      <c r="AN46" s="38">
        <v>4.4386799999999997</v>
      </c>
      <c r="AO46" s="38">
        <v>4.5716799999999997</v>
      </c>
      <c r="AP46" s="95">
        <v>4.6252000000000004</v>
      </c>
      <c r="AQ46" s="39">
        <v>4.2210000000000001</v>
      </c>
      <c r="AR46" s="40">
        <f>AP46-AJ46</f>
        <v>-0.20842999999999989</v>
      </c>
      <c r="AS46" s="44" t="s">
        <v>208</v>
      </c>
      <c r="AT46" s="42" t="s">
        <v>209</v>
      </c>
      <c r="AU46" s="97" t="s">
        <v>276</v>
      </c>
      <c r="AV46" s="42"/>
      <c r="AW46" s="42"/>
    </row>
    <row r="47" spans="1:49">
      <c r="A47" s="28" t="s">
        <v>145</v>
      </c>
      <c r="B47" s="29" t="s">
        <v>183</v>
      </c>
      <c r="C47" s="94" t="s">
        <v>29</v>
      </c>
      <c r="D47" s="31" t="s">
        <v>70</v>
      </c>
      <c r="E47" s="32">
        <v>37795</v>
      </c>
      <c r="F47" s="33">
        <v>0.14013300000000001</v>
      </c>
      <c r="G47" s="33">
        <v>0.171294</v>
      </c>
      <c r="H47" s="33">
        <v>8.6342299999999997E-2</v>
      </c>
      <c r="I47" s="33">
        <v>8.5786699999999994E-2</v>
      </c>
      <c r="J47" s="33">
        <v>4.0646299999999996E-3</v>
      </c>
      <c r="K47" s="33">
        <v>6.9298299999999993E-2</v>
      </c>
      <c r="L47" s="33">
        <v>1.9984399999999999E-2</v>
      </c>
      <c r="M47" s="33">
        <v>4.7677799999999999E-2</v>
      </c>
      <c r="N47" s="33">
        <v>5.2862600000000003E-2</v>
      </c>
      <c r="O47" s="34">
        <v>6.5097000000000002E-2</v>
      </c>
      <c r="P47" s="35">
        <v>1.5482900000000001E-2</v>
      </c>
      <c r="Q47" s="36">
        <v>1.3844E-2</v>
      </c>
      <c r="R47" s="36">
        <v>1.0781199999999999E-2</v>
      </c>
      <c r="S47" s="36">
        <v>2.7098000000000001E-2</v>
      </c>
      <c r="T47" s="36">
        <v>4.1793200000000003E-2</v>
      </c>
      <c r="U47" s="36">
        <v>4.1487000000000003E-2</v>
      </c>
      <c r="V47" s="36">
        <v>3.70319E-2</v>
      </c>
      <c r="W47" s="36">
        <v>3.8281700000000002E-2</v>
      </c>
      <c r="X47" s="36">
        <v>4.7105599999999997E-2</v>
      </c>
      <c r="Y47" s="37">
        <v>3.7336300000000003E-2</v>
      </c>
      <c r="Z47" s="35"/>
      <c r="AA47" s="36"/>
      <c r="AB47" s="36">
        <v>0.139241</v>
      </c>
      <c r="AC47" s="36">
        <v>0.25558999999999998</v>
      </c>
      <c r="AD47" s="36">
        <v>0.20749300000000001</v>
      </c>
      <c r="AE47" s="36">
        <v>0.124</v>
      </c>
      <c r="AF47" s="36">
        <v>0.110737</v>
      </c>
      <c r="AG47" s="36">
        <v>0.20250000000000001</v>
      </c>
      <c r="AH47" s="36">
        <v>0.14330000000000001</v>
      </c>
      <c r="AI47" s="36">
        <v>0.1022</v>
      </c>
      <c r="AJ47" s="40">
        <v>4.7343000000000002</v>
      </c>
      <c r="AK47" s="38">
        <v>4.5892299999999997</v>
      </c>
      <c r="AL47" s="38">
        <v>4.0859399999999999</v>
      </c>
      <c r="AM47" s="38">
        <v>4.6481300000000001</v>
      </c>
      <c r="AN47" s="38">
        <v>4.6810400000000003</v>
      </c>
      <c r="AO47" s="38">
        <v>4.4457000000000004</v>
      </c>
      <c r="AP47" s="95">
        <v>4.4870799999999997</v>
      </c>
      <c r="AQ47" s="39">
        <v>4.6864499999999998</v>
      </c>
      <c r="AR47" s="40">
        <f>AP47-AJ47</f>
        <v>-0.24722000000000044</v>
      </c>
      <c r="AS47" s="44" t="s">
        <v>220</v>
      </c>
      <c r="AT47" s="42" t="s">
        <v>200</v>
      </c>
      <c r="AU47" s="97" t="str">
        <f>IF(AT47="nezávislý",AT47,IF(AT47="SMER-SD",AT47,""))</f>
        <v>SMER-SD</v>
      </c>
      <c r="AV47" s="42"/>
      <c r="AW47" s="42"/>
    </row>
    <row r="48" spans="1:49">
      <c r="A48" s="28" t="s">
        <v>146</v>
      </c>
      <c r="B48" s="29" t="s">
        <v>155</v>
      </c>
      <c r="C48" s="94" t="s">
        <v>60</v>
      </c>
      <c r="D48" s="31" t="s">
        <v>86</v>
      </c>
      <c r="E48" s="32">
        <v>16106</v>
      </c>
      <c r="F48" s="33">
        <v>0</v>
      </c>
      <c r="G48" s="33">
        <v>0.107404</v>
      </c>
      <c r="H48" s="33">
        <v>6.4285300000000004E-2</v>
      </c>
      <c r="I48" s="33">
        <v>6.0044E-3</v>
      </c>
      <c r="J48" s="33">
        <v>3.9823600000000001E-2</v>
      </c>
      <c r="K48" s="33">
        <v>4.8277300000000002E-2</v>
      </c>
      <c r="L48" s="33">
        <v>4.1313599999999999E-2</v>
      </c>
      <c r="M48" s="33">
        <v>4.8988400000000001E-2</v>
      </c>
      <c r="N48" s="33">
        <v>7.1563500000000002E-2</v>
      </c>
      <c r="O48" s="34">
        <v>7.77249E-2</v>
      </c>
      <c r="P48" s="35">
        <v>5.5733199999999997E-2</v>
      </c>
      <c r="Q48" s="36">
        <v>5.0006800000000004E-3</v>
      </c>
      <c r="R48" s="36">
        <v>6.1989499999999999E-3</v>
      </c>
      <c r="S48" s="36">
        <v>6.1702199999999997E-3</v>
      </c>
      <c r="T48" s="36">
        <v>7.1065399999999997E-3</v>
      </c>
      <c r="U48" s="36">
        <v>6.4304399999999999E-3</v>
      </c>
      <c r="V48" s="36">
        <v>7.40253E-3</v>
      </c>
      <c r="W48" s="36">
        <v>8.5961400000000004E-3</v>
      </c>
      <c r="X48" s="36">
        <v>8.0959499999999993E-3</v>
      </c>
      <c r="Y48" s="37">
        <v>1.6252599999999999E-2</v>
      </c>
      <c r="Z48" s="35"/>
      <c r="AA48" s="36"/>
      <c r="AB48" s="36">
        <v>4.1295699999999998E-2</v>
      </c>
      <c r="AC48" s="36">
        <v>2.79758E-3</v>
      </c>
      <c r="AD48" s="36">
        <v>4.1724199999999996E-3</v>
      </c>
      <c r="AE48" s="36">
        <v>0</v>
      </c>
      <c r="AF48" s="36">
        <v>0</v>
      </c>
      <c r="AG48" s="36">
        <v>0</v>
      </c>
      <c r="AH48" s="36">
        <v>0</v>
      </c>
      <c r="AI48" s="36">
        <v>7.2099999999999997E-2</v>
      </c>
      <c r="AJ48" s="40">
        <v>5.4084599999999998</v>
      </c>
      <c r="AK48" s="38">
        <v>5.0361700000000003</v>
      </c>
      <c r="AL48" s="38">
        <v>4.8635200000000003</v>
      </c>
      <c r="AM48" s="38">
        <v>5.0254300000000001</v>
      </c>
      <c r="AN48" s="38">
        <v>5.0291199999999998</v>
      </c>
      <c r="AO48" s="38">
        <v>5.0645699999999998</v>
      </c>
      <c r="AP48" s="95">
        <v>5.1289400000000001</v>
      </c>
      <c r="AQ48" s="39">
        <v>5.0771100000000002</v>
      </c>
      <c r="AR48" s="40">
        <f>AP48-AJ48</f>
        <v>-0.27951999999999977</v>
      </c>
      <c r="AS48" s="44" t="s">
        <v>261</v>
      </c>
      <c r="AT48" s="42" t="s">
        <v>262</v>
      </c>
      <c r="AU48" s="97" t="s">
        <v>276</v>
      </c>
      <c r="AV48" s="42"/>
      <c r="AW48" s="42"/>
    </row>
    <row r="49" spans="1:92">
      <c r="A49" s="28" t="s">
        <v>147</v>
      </c>
      <c r="B49" s="29" t="s">
        <v>172</v>
      </c>
      <c r="C49" s="94" t="s">
        <v>48</v>
      </c>
      <c r="D49" s="31" t="s">
        <v>86</v>
      </c>
      <c r="E49" s="32">
        <v>22441</v>
      </c>
      <c r="F49" s="33">
        <v>9.7305500000000003E-2</v>
      </c>
      <c r="G49" s="33">
        <v>0.10519299999999999</v>
      </c>
      <c r="H49" s="33">
        <v>9.7755099999999998E-2</v>
      </c>
      <c r="I49" s="33">
        <v>-1.3303300000000001E-2</v>
      </c>
      <c r="J49" s="33">
        <v>5.5512300000000001E-2</v>
      </c>
      <c r="K49" s="33">
        <v>5.3394299999999999E-2</v>
      </c>
      <c r="L49" s="33">
        <v>8.4587999999999997E-2</v>
      </c>
      <c r="M49" s="33">
        <v>6.5050800000000006E-2</v>
      </c>
      <c r="N49" s="33">
        <v>0.14439099999999999</v>
      </c>
      <c r="O49" s="34">
        <v>0.16269700000000001</v>
      </c>
      <c r="P49" s="35">
        <v>7.1876099999999997E-3</v>
      </c>
      <c r="Q49" s="36">
        <v>9.1367299999999992E-3</v>
      </c>
      <c r="R49" s="36">
        <v>1.10688E-2</v>
      </c>
      <c r="S49" s="36">
        <v>8.1818800000000007E-3</v>
      </c>
      <c r="T49" s="36">
        <v>4.4182099999999997E-3</v>
      </c>
      <c r="U49" s="36">
        <v>4.4679299999999998E-2</v>
      </c>
      <c r="V49" s="36">
        <v>3.85133E-3</v>
      </c>
      <c r="W49" s="36">
        <v>3.49482E-3</v>
      </c>
      <c r="X49" s="36">
        <v>4.1325499999999996E-3</v>
      </c>
      <c r="Y49" s="37">
        <v>5.9270700000000004E-3</v>
      </c>
      <c r="Z49" s="35"/>
      <c r="AA49" s="36"/>
      <c r="AB49" s="36">
        <v>3.5070900000000002E-2</v>
      </c>
      <c r="AC49" s="36">
        <v>2.5549100000000002E-2</v>
      </c>
      <c r="AD49" s="36">
        <v>2.3678899999999999E-2</v>
      </c>
      <c r="AE49" s="36">
        <v>1.7600000000000001E-2</v>
      </c>
      <c r="AF49" s="36">
        <v>1.37E-2</v>
      </c>
      <c r="AG49" s="36">
        <v>9.4999999999999998E-3</v>
      </c>
      <c r="AH49" s="36">
        <v>0</v>
      </c>
      <c r="AI49" s="36">
        <v>0</v>
      </c>
      <c r="AJ49" s="40">
        <v>5.6729000000000003</v>
      </c>
      <c r="AK49" s="38">
        <v>5.0793499999999998</v>
      </c>
      <c r="AL49" s="38">
        <v>4.8769</v>
      </c>
      <c r="AM49" s="38">
        <v>5.0180300000000004</v>
      </c>
      <c r="AN49" s="38">
        <v>5.1172300000000002</v>
      </c>
      <c r="AO49" s="38">
        <v>5.1771900000000004</v>
      </c>
      <c r="AP49" s="95">
        <v>5.3876400000000002</v>
      </c>
      <c r="AQ49" s="39">
        <v>5.5735599999999996</v>
      </c>
      <c r="AR49" s="40">
        <f>AP49-AJ49</f>
        <v>-0.28526000000000007</v>
      </c>
      <c r="AS49" s="44" t="s">
        <v>243</v>
      </c>
      <c r="AT49" s="42" t="s">
        <v>198</v>
      </c>
      <c r="AU49" s="97" t="str">
        <f>IF(AT49="nezávislý",AT49,IF(AT49="SMER-SD",AT49,""))</f>
        <v>nezávislý</v>
      </c>
      <c r="AV49" s="42"/>
      <c r="AW49" s="42"/>
    </row>
    <row r="50" spans="1:92">
      <c r="A50" s="28" t="s">
        <v>148</v>
      </c>
      <c r="B50" s="29" t="s">
        <v>167</v>
      </c>
      <c r="C50" s="94" t="s">
        <v>37</v>
      </c>
      <c r="D50" s="31" t="s">
        <v>84</v>
      </c>
      <c r="E50" s="32">
        <v>26629</v>
      </c>
      <c r="F50" s="33">
        <v>0.14025499999999999</v>
      </c>
      <c r="G50" s="33">
        <v>0.15786500000000001</v>
      </c>
      <c r="H50" s="33">
        <v>0.12582499999999999</v>
      </c>
      <c r="I50" s="33">
        <v>-5.9066600000000002E-3</v>
      </c>
      <c r="J50" s="33">
        <v>8.4676399999999999E-2</v>
      </c>
      <c r="K50" s="33">
        <v>6.9371500000000003E-2</v>
      </c>
      <c r="L50" s="33">
        <v>0.112165</v>
      </c>
      <c r="M50" s="33">
        <v>8.6313100000000004E-2</v>
      </c>
      <c r="N50" s="33">
        <v>9.4404299999999997E-2</v>
      </c>
      <c r="O50" s="34">
        <v>0.132498</v>
      </c>
      <c r="P50" s="35">
        <v>4.2404999999999998E-2</v>
      </c>
      <c r="Q50" s="36">
        <v>3.8358799999999998E-2</v>
      </c>
      <c r="R50" s="36">
        <v>3.66748E-2</v>
      </c>
      <c r="S50" s="36">
        <v>3.7556399999999997E-2</v>
      </c>
      <c r="T50" s="36">
        <v>4.1494999999999997E-2</v>
      </c>
      <c r="U50" s="36">
        <v>4.0613200000000002E-2</v>
      </c>
      <c r="V50" s="36">
        <v>3.9469900000000002E-2</v>
      </c>
      <c r="W50" s="36">
        <v>3.8922699999999998E-2</v>
      </c>
      <c r="X50" s="36">
        <v>3.79052E-2</v>
      </c>
      <c r="Y50" s="37">
        <v>3.54854E-2</v>
      </c>
      <c r="Z50" s="35"/>
      <c r="AA50" s="36"/>
      <c r="AB50" s="36">
        <v>3.0503200000000001E-2</v>
      </c>
      <c r="AC50" s="36">
        <v>2.7658200000000001E-2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40">
        <v>5.6035599999999999</v>
      </c>
      <c r="AK50" s="38">
        <v>5.1988899999999996</v>
      </c>
      <c r="AL50" s="38">
        <v>5.0487700000000002</v>
      </c>
      <c r="AM50" s="38">
        <v>5.1394700000000002</v>
      </c>
      <c r="AN50" s="38">
        <v>5.2441000000000004</v>
      </c>
      <c r="AO50" s="38">
        <v>5.2954800000000004</v>
      </c>
      <c r="AP50" s="95">
        <v>5.3116000000000003</v>
      </c>
      <c r="AQ50" s="39">
        <v>5.41404</v>
      </c>
      <c r="AR50" s="40">
        <f>AP50-AJ50</f>
        <v>-0.29195999999999955</v>
      </c>
      <c r="AS50" s="44" t="s">
        <v>231</v>
      </c>
      <c r="AT50" s="42" t="s">
        <v>232</v>
      </c>
      <c r="AU50" s="97" t="s">
        <v>200</v>
      </c>
      <c r="AV50" s="42"/>
      <c r="AW50" s="42"/>
    </row>
    <row r="51" spans="1:92">
      <c r="A51" s="28" t="s">
        <v>149</v>
      </c>
      <c r="B51" s="29" t="s">
        <v>188</v>
      </c>
      <c r="C51" s="94" t="s">
        <v>44</v>
      </c>
      <c r="D51" s="31" t="s">
        <v>70</v>
      </c>
      <c r="E51" s="32">
        <v>24522</v>
      </c>
      <c r="F51" s="33">
        <v>4.8679100000000003E-2</v>
      </c>
      <c r="G51" s="33">
        <v>4.3094300000000002E-2</v>
      </c>
      <c r="H51" s="33">
        <v>5.2139600000000001E-2</v>
      </c>
      <c r="I51" s="33">
        <v>-4.7558799999999998E-2</v>
      </c>
      <c r="J51" s="33">
        <v>3.4160700000000002E-2</v>
      </c>
      <c r="K51" s="33">
        <v>-0.15404799999999999</v>
      </c>
      <c r="L51" s="33">
        <v>-6.4300199999999998E-3</v>
      </c>
      <c r="M51" s="33">
        <v>4.4164800000000004E-3</v>
      </c>
      <c r="N51" s="33">
        <v>4.2577400000000001E-2</v>
      </c>
      <c r="O51" s="34">
        <v>7.0104299999999994E-2</v>
      </c>
      <c r="P51" s="35">
        <v>3.6344700000000001E-2</v>
      </c>
      <c r="Q51" s="36">
        <v>0.104139</v>
      </c>
      <c r="R51" s="36">
        <v>3.7749699999999997E-2</v>
      </c>
      <c r="S51" s="36">
        <v>0.106999</v>
      </c>
      <c r="T51" s="36">
        <v>5.0963899999999999E-2</v>
      </c>
      <c r="U51" s="36">
        <v>3.5599899999999997E-2</v>
      </c>
      <c r="V51" s="36">
        <v>3.4965799999999998E-2</v>
      </c>
      <c r="W51" s="36">
        <v>3.27572E-2</v>
      </c>
      <c r="X51" s="36">
        <v>3.1340899999999998E-2</v>
      </c>
      <c r="Y51" s="37">
        <v>2.60366E-2</v>
      </c>
      <c r="Z51" s="35"/>
      <c r="AA51" s="36"/>
      <c r="AB51" s="36">
        <v>0.217226</v>
      </c>
      <c r="AC51" s="36">
        <v>0.56790099999999999</v>
      </c>
      <c r="AD51" s="36">
        <v>0.56320800000000004</v>
      </c>
      <c r="AE51" s="36">
        <v>0.11169999999999999</v>
      </c>
      <c r="AF51" s="36">
        <v>9.2799999999999994E-2</v>
      </c>
      <c r="AG51" s="36">
        <v>7.8799999999999995E-2</v>
      </c>
      <c r="AH51" s="36">
        <v>5.6899999999999999E-2</v>
      </c>
      <c r="AI51" s="36">
        <v>7.3499999999999996E-2</v>
      </c>
      <c r="AJ51" s="40">
        <v>4.3886099999999999</v>
      </c>
      <c r="AK51" s="38">
        <v>2.96102</v>
      </c>
      <c r="AL51" s="38">
        <v>2.8374799999999998</v>
      </c>
      <c r="AM51" s="38">
        <v>3.5949900000000001</v>
      </c>
      <c r="AN51" s="38">
        <v>3.67395</v>
      </c>
      <c r="AO51" s="38">
        <v>3.78667</v>
      </c>
      <c r="AP51" s="95">
        <v>3.9806499999999998</v>
      </c>
      <c r="AQ51" s="39">
        <v>4.2040499999999996</v>
      </c>
      <c r="AR51" s="40">
        <f>AP51-AJ51</f>
        <v>-0.4079600000000001</v>
      </c>
      <c r="AS51" s="44" t="s">
        <v>236</v>
      </c>
      <c r="AT51" s="42" t="s">
        <v>198</v>
      </c>
      <c r="AU51" s="97" t="str">
        <f>IF(AT51="nezávislý",AT51,IF(AT51="SMER-SD",AT51,""))</f>
        <v>nezávislý</v>
      </c>
      <c r="AV51" s="42"/>
      <c r="AW51" s="42"/>
    </row>
    <row r="52" spans="1:92" ht="13.5" thickBot="1">
      <c r="A52" s="28" t="s">
        <v>150</v>
      </c>
      <c r="B52" s="29" t="s">
        <v>185</v>
      </c>
      <c r="C52" s="94" t="s">
        <v>47</v>
      </c>
      <c r="D52" s="31" t="s">
        <v>81</v>
      </c>
      <c r="E52" s="32">
        <v>21851</v>
      </c>
      <c r="F52" s="33">
        <v>8.5599400000000006E-2</v>
      </c>
      <c r="G52" s="33">
        <v>7.6045600000000005E-2</v>
      </c>
      <c r="H52" s="33">
        <v>7.7608999999999997E-2</v>
      </c>
      <c r="I52" s="33">
        <v>1.6025299999999999E-2</v>
      </c>
      <c r="J52" s="33">
        <v>3.7834E-2</v>
      </c>
      <c r="K52" s="33">
        <v>-1.55701E-2</v>
      </c>
      <c r="L52" s="33">
        <v>-2.4364299999999998E-2</v>
      </c>
      <c r="M52" s="33">
        <v>2.4149199999999999E-2</v>
      </c>
      <c r="N52" s="33">
        <v>6.4822000000000005E-2</v>
      </c>
      <c r="O52" s="34">
        <v>8.8425699999999996E-2</v>
      </c>
      <c r="P52" s="35">
        <v>1.8184700000000002E-2</v>
      </c>
      <c r="Q52" s="36">
        <v>3.4859899999999999E-2</v>
      </c>
      <c r="R52" s="36">
        <v>4.0174700000000001E-2</v>
      </c>
      <c r="S52" s="36">
        <v>1.7852E-2</v>
      </c>
      <c r="T52" s="36">
        <v>2.00299E-2</v>
      </c>
      <c r="U52" s="36">
        <v>2.4987200000000001E-2</v>
      </c>
      <c r="V52" s="36">
        <v>2.4083199999999999E-2</v>
      </c>
      <c r="W52" s="36">
        <v>2.2512299999999999E-2</v>
      </c>
      <c r="X52" s="36">
        <v>2.2353600000000001E-2</v>
      </c>
      <c r="Y52" s="37">
        <v>2.1178700000000002E-2</v>
      </c>
      <c r="Z52" s="35"/>
      <c r="AA52" s="36"/>
      <c r="AB52" s="36">
        <v>0.23247100000000001</v>
      </c>
      <c r="AC52" s="36">
        <v>0.20261100000000001</v>
      </c>
      <c r="AD52" s="36">
        <v>0.29137600000000002</v>
      </c>
      <c r="AE52" s="36">
        <v>0.18890000000000001</v>
      </c>
      <c r="AF52" s="36">
        <v>0.1744</v>
      </c>
      <c r="AG52" s="36">
        <v>0.15</v>
      </c>
      <c r="AH52" s="36">
        <v>0.1414</v>
      </c>
      <c r="AI52" s="36">
        <v>0.11310000000000001</v>
      </c>
      <c r="AJ52" s="40">
        <v>5.2080399999999996</v>
      </c>
      <c r="AK52" s="38">
        <v>4.7832699999999999</v>
      </c>
      <c r="AL52" s="38">
        <v>4.3429099999999998</v>
      </c>
      <c r="AM52" s="38">
        <v>4.5848699999999996</v>
      </c>
      <c r="AN52" s="38">
        <v>4.4794099999999997</v>
      </c>
      <c r="AO52" s="38">
        <v>4.5652400000000002</v>
      </c>
      <c r="AP52" s="95">
        <v>4.7207499999999998</v>
      </c>
      <c r="AQ52" s="39">
        <v>4.9471100000000003</v>
      </c>
      <c r="AR52" s="40">
        <f>AP52-AJ52</f>
        <v>-0.48728999999999978</v>
      </c>
      <c r="AS52" s="45" t="s">
        <v>244</v>
      </c>
      <c r="AT52" s="82" t="s">
        <v>245</v>
      </c>
      <c r="AU52" s="98" t="s">
        <v>275</v>
      </c>
      <c r="AV52" s="42"/>
      <c r="AW52" s="42"/>
    </row>
    <row r="53" spans="1:92" s="59" customFormat="1" ht="13.5" thickBot="1">
      <c r="A53" s="46"/>
      <c r="B53" s="47"/>
      <c r="C53" s="48" t="s">
        <v>265</v>
      </c>
      <c r="D53" s="49"/>
      <c r="E53" s="50"/>
      <c r="F53" s="51">
        <v>8.4828799999999996E-2</v>
      </c>
      <c r="G53" s="51">
        <v>9.8732200000000006E-2</v>
      </c>
      <c r="H53" s="51">
        <v>6.2151999999999999E-2</v>
      </c>
      <c r="I53" s="51">
        <v>-3.9067000000000003E-4</v>
      </c>
      <c r="J53" s="51">
        <v>5.3896100000000002E-2</v>
      </c>
      <c r="K53" s="51">
        <v>5.7398900000000003E-2</v>
      </c>
      <c r="L53" s="51">
        <v>6.6039500000000001E-2</v>
      </c>
      <c r="M53" s="51">
        <v>5.9926899999999998E-2</v>
      </c>
      <c r="N53" s="51">
        <v>9.6067700000000006E-2</v>
      </c>
      <c r="O53" s="52">
        <v>0.109184</v>
      </c>
      <c r="P53" s="53">
        <v>6.3490400000000002E-2</v>
      </c>
      <c r="Q53" s="54">
        <v>0.101516</v>
      </c>
      <c r="R53" s="54">
        <v>4.0450800000000002E-2</v>
      </c>
      <c r="S53" s="54">
        <v>4.4432300000000001E-2</v>
      </c>
      <c r="T53" s="54">
        <v>0.13983899999999999</v>
      </c>
      <c r="U53" s="54">
        <v>6.3142400000000001E-2</v>
      </c>
      <c r="V53" s="54">
        <v>5.0928500000000002E-2</v>
      </c>
      <c r="W53" s="54">
        <v>9.6407699999999999E-2</v>
      </c>
      <c r="X53" s="54">
        <v>7.5095899999999993E-2</v>
      </c>
      <c r="Y53" s="55">
        <v>6.1072300000000003E-2</v>
      </c>
      <c r="Z53" s="53"/>
      <c r="AA53" s="54"/>
      <c r="AB53" s="54">
        <v>0.37395899999999999</v>
      </c>
      <c r="AC53" s="54">
        <v>0.39883600000000002</v>
      </c>
      <c r="AD53" s="54">
        <v>0.38695200000000002</v>
      </c>
      <c r="AE53" s="54">
        <v>0.30953900000000001</v>
      </c>
      <c r="AF53" s="54">
        <v>0.28183999999999998</v>
      </c>
      <c r="AG53" s="54">
        <v>0.258324</v>
      </c>
      <c r="AH53" s="54">
        <v>0.28843200000000002</v>
      </c>
      <c r="AI53" s="54">
        <v>0.26163700000000001</v>
      </c>
      <c r="AJ53" s="56">
        <v>4.0008299999999997</v>
      </c>
      <c r="AK53" s="57">
        <v>3.8414199999999998</v>
      </c>
      <c r="AL53" s="57">
        <v>3.4978099999999999</v>
      </c>
      <c r="AM53" s="57">
        <v>3.91926</v>
      </c>
      <c r="AN53" s="57">
        <v>4.0034400000000003</v>
      </c>
      <c r="AO53" s="57">
        <v>4.1041400000000001</v>
      </c>
      <c r="AP53" s="57">
        <v>4.14649</v>
      </c>
      <c r="AQ53" s="58">
        <v>4.2614000000000001</v>
      </c>
      <c r="AR53" s="56">
        <f>AP53-AJ53</f>
        <v>0.14566000000000034</v>
      </c>
      <c r="AS53" s="42"/>
      <c r="AT53" s="42"/>
      <c r="AU53" s="42"/>
      <c r="AV53" s="42"/>
      <c r="AW53" s="42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</row>
    <row r="54" spans="1:92">
      <c r="A54" s="29"/>
      <c r="B54" s="29"/>
      <c r="C54" s="30"/>
      <c r="D54" s="31"/>
      <c r="E54" s="29"/>
      <c r="F54" s="60"/>
      <c r="G54" s="60"/>
      <c r="H54" s="60"/>
      <c r="I54" s="60"/>
      <c r="J54" s="60"/>
      <c r="K54" s="60"/>
      <c r="L54" s="60"/>
      <c r="P54" s="61"/>
      <c r="Q54" s="61"/>
      <c r="R54" s="61"/>
      <c r="S54" s="61"/>
      <c r="T54" s="61"/>
      <c r="U54" s="61"/>
      <c r="V54" s="61"/>
      <c r="Z54" s="61"/>
      <c r="AA54" s="61"/>
      <c r="AB54" s="61"/>
      <c r="AC54" s="61"/>
      <c r="AD54" s="61"/>
      <c r="AE54" s="61"/>
      <c r="AF54" s="61"/>
      <c r="AK54" s="62"/>
      <c r="AL54" s="62"/>
      <c r="AM54" s="62"/>
      <c r="AN54" s="62"/>
      <c r="AR54" s="42"/>
      <c r="AS54" s="42"/>
      <c r="AT54" s="42"/>
      <c r="AU54" s="42"/>
      <c r="AV54" s="42"/>
      <c r="AW54" s="42"/>
    </row>
    <row r="55" spans="1:92">
      <c r="A55" s="29"/>
      <c r="B55" s="29"/>
      <c r="C55" s="30"/>
      <c r="D55" s="31"/>
      <c r="E55" s="29"/>
      <c r="F55" s="60"/>
      <c r="G55" s="60"/>
      <c r="H55" s="60"/>
      <c r="I55" s="60"/>
      <c r="J55" s="60"/>
      <c r="K55" s="60"/>
      <c r="L55" s="60"/>
      <c r="P55" s="61"/>
      <c r="Q55" s="61"/>
      <c r="R55" s="61"/>
      <c r="S55" s="61"/>
      <c r="T55" s="61"/>
      <c r="U55" s="61"/>
      <c r="V55" s="61"/>
      <c r="Z55" s="63"/>
      <c r="AA55" s="61"/>
      <c r="AB55" s="61"/>
      <c r="AC55" s="61"/>
      <c r="AD55" s="61"/>
      <c r="AE55" s="61"/>
      <c r="AF55" s="61"/>
      <c r="AK55" s="62"/>
      <c r="AL55" s="62"/>
      <c r="AM55" s="62"/>
      <c r="AN55" s="62"/>
      <c r="AR55" s="42"/>
      <c r="AS55" s="42"/>
      <c r="AT55" s="42"/>
      <c r="AU55" s="42"/>
      <c r="AV55" s="42"/>
      <c r="AW55" s="42"/>
    </row>
    <row r="56" spans="1:92">
      <c r="A56" s="64"/>
      <c r="B56" s="64"/>
      <c r="C56" s="30"/>
      <c r="D56" s="65"/>
      <c r="E56" s="64"/>
      <c r="F56" s="66"/>
      <c r="G56" s="66"/>
      <c r="H56" s="66"/>
      <c r="I56" s="66"/>
      <c r="J56" s="66"/>
      <c r="K56" s="66"/>
      <c r="L56" s="66"/>
      <c r="M56" s="66"/>
      <c r="N56" s="66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8"/>
      <c r="AA56" s="67"/>
      <c r="AB56" s="67"/>
      <c r="AC56" s="67"/>
      <c r="AD56" s="67"/>
      <c r="AE56" s="69"/>
      <c r="AF56" s="69"/>
      <c r="AG56" s="67"/>
      <c r="AH56" s="67"/>
      <c r="AI56" s="67"/>
      <c r="AK56" s="30"/>
      <c r="AL56" s="30"/>
      <c r="AM56" s="30"/>
      <c r="AN56" s="30"/>
      <c r="AO56" s="30"/>
      <c r="AP56" s="30"/>
      <c r="AQ56" s="30"/>
      <c r="AR56" s="42"/>
      <c r="AS56" s="42"/>
      <c r="AT56" s="42"/>
      <c r="AU56" s="42"/>
      <c r="AV56" s="42"/>
      <c r="AW56" s="42"/>
    </row>
    <row r="57" spans="1:92">
      <c r="A57" s="70"/>
      <c r="C57" s="72"/>
      <c r="D57" s="73"/>
      <c r="E57" s="70"/>
      <c r="F57" s="74"/>
      <c r="G57" s="74"/>
      <c r="H57" s="74"/>
      <c r="I57" s="74"/>
      <c r="J57" s="74"/>
      <c r="K57" s="74"/>
      <c r="L57" s="74"/>
      <c r="M57" s="66"/>
      <c r="N57" s="66"/>
      <c r="O57" s="66"/>
      <c r="P57" s="69"/>
      <c r="Q57" s="69"/>
      <c r="R57" s="69"/>
      <c r="S57" s="69"/>
      <c r="T57" s="69"/>
      <c r="U57" s="69"/>
      <c r="V57" s="69"/>
      <c r="W57" s="67"/>
      <c r="X57" s="67"/>
      <c r="Y57" s="67"/>
      <c r="AB57" s="69"/>
      <c r="AC57" s="69"/>
      <c r="AD57" s="69"/>
      <c r="AE57" s="69"/>
      <c r="AF57" s="69"/>
      <c r="AG57" s="67"/>
      <c r="AH57" s="67"/>
      <c r="AI57" s="67"/>
      <c r="AK57" s="30"/>
      <c r="AL57" s="30"/>
      <c r="AM57" s="30"/>
      <c r="AN57" s="30"/>
      <c r="AO57" s="30"/>
      <c r="AP57" s="30"/>
      <c r="AQ57" s="30"/>
      <c r="AR57" s="42"/>
      <c r="AS57" s="42"/>
      <c r="AT57" s="42"/>
      <c r="AU57" s="42"/>
      <c r="AV57" s="42"/>
      <c r="AW57" s="42"/>
    </row>
    <row r="58" spans="1:92">
      <c r="A58" s="70"/>
      <c r="B58" s="70"/>
      <c r="C58" s="72"/>
      <c r="D58" s="73"/>
      <c r="E58" s="70"/>
      <c r="F58" s="74"/>
      <c r="G58" s="74"/>
      <c r="H58" s="74"/>
      <c r="I58" s="74"/>
      <c r="J58" s="74"/>
      <c r="K58" s="74"/>
      <c r="L58" s="74"/>
      <c r="M58" s="66"/>
      <c r="N58" s="66"/>
      <c r="O58" s="66"/>
      <c r="P58" s="69"/>
      <c r="Q58" s="69"/>
      <c r="R58" s="69"/>
      <c r="S58" s="69"/>
      <c r="T58" s="69"/>
      <c r="U58" s="69"/>
      <c r="V58" s="69"/>
      <c r="W58" s="67"/>
      <c r="X58" s="67"/>
      <c r="Y58" s="67"/>
      <c r="AB58" s="69"/>
      <c r="AC58" s="69"/>
      <c r="AD58" s="69"/>
      <c r="AE58" s="69"/>
      <c r="AF58" s="69"/>
      <c r="AG58" s="67"/>
      <c r="AH58" s="67"/>
      <c r="AI58" s="67"/>
      <c r="AK58" s="30"/>
      <c r="AL58" s="30"/>
      <c r="AM58" s="30"/>
      <c r="AN58" s="30"/>
      <c r="AO58" s="30"/>
      <c r="AP58" s="30"/>
      <c r="AQ58" s="30"/>
      <c r="AR58" s="42"/>
      <c r="AS58" s="42"/>
      <c r="AT58" s="42"/>
      <c r="AU58" s="42"/>
      <c r="AV58" s="42"/>
      <c r="AW58" s="42"/>
    </row>
    <row r="59" spans="1:92">
      <c r="A59" s="70"/>
      <c r="B59" s="70"/>
      <c r="C59" s="72"/>
      <c r="D59" s="73"/>
      <c r="E59" s="70"/>
      <c r="F59" s="74"/>
      <c r="G59" s="74"/>
      <c r="H59" s="74"/>
      <c r="I59" s="74"/>
      <c r="J59" s="74"/>
      <c r="K59" s="74"/>
      <c r="L59" s="74"/>
      <c r="M59" s="66"/>
      <c r="N59" s="66"/>
      <c r="O59" s="66"/>
      <c r="P59" s="69"/>
      <c r="Q59" s="69"/>
      <c r="R59" s="69"/>
      <c r="S59" s="69"/>
      <c r="T59" s="69"/>
      <c r="U59" s="69"/>
      <c r="V59" s="69"/>
      <c r="W59" s="67"/>
      <c r="X59" s="67"/>
      <c r="Y59" s="67"/>
      <c r="AB59" s="69"/>
      <c r="AC59" s="69"/>
      <c r="AD59" s="69"/>
      <c r="AE59" s="69"/>
      <c r="AF59" s="69"/>
      <c r="AG59" s="67"/>
      <c r="AH59" s="67"/>
      <c r="AI59" s="67"/>
      <c r="AK59" s="30"/>
      <c r="AL59" s="30"/>
      <c r="AM59" s="30"/>
      <c r="AN59" s="30"/>
      <c r="AO59" s="30"/>
      <c r="AP59" s="30"/>
      <c r="AQ59" s="30"/>
    </row>
    <row r="60" spans="1:92">
      <c r="A60" s="70"/>
      <c r="B60" s="70"/>
      <c r="C60" s="72"/>
      <c r="D60" s="73"/>
      <c r="E60" s="70"/>
      <c r="F60" s="74"/>
      <c r="G60" s="74"/>
      <c r="H60" s="74"/>
      <c r="I60" s="74"/>
      <c r="J60" s="74"/>
      <c r="K60" s="74"/>
      <c r="L60" s="74"/>
      <c r="M60" s="66"/>
      <c r="N60" s="66"/>
      <c r="O60" s="66"/>
      <c r="P60" s="69"/>
      <c r="Q60" s="69"/>
      <c r="R60" s="69"/>
      <c r="S60" s="69"/>
      <c r="T60" s="69"/>
      <c r="U60" s="69"/>
      <c r="V60" s="69"/>
      <c r="W60" s="67"/>
      <c r="X60" s="67"/>
      <c r="Y60" s="67"/>
      <c r="AB60" s="69"/>
      <c r="AC60" s="69"/>
      <c r="AD60" s="69"/>
      <c r="AE60" s="69"/>
      <c r="AF60" s="69"/>
      <c r="AG60" s="67"/>
      <c r="AH60" s="67"/>
      <c r="AI60" s="67"/>
      <c r="AK60" s="30"/>
      <c r="AL60" s="30"/>
      <c r="AM60" s="30"/>
      <c r="AN60" s="30"/>
      <c r="AO60" s="30"/>
      <c r="AP60" s="30"/>
      <c r="AQ60" s="30"/>
    </row>
    <row r="61" spans="1:92">
      <c r="A61" s="70"/>
      <c r="B61" s="70"/>
      <c r="C61" s="72"/>
      <c r="D61" s="73"/>
      <c r="E61" s="70"/>
      <c r="F61" s="74"/>
      <c r="G61" s="74"/>
      <c r="H61" s="74"/>
      <c r="I61" s="74"/>
      <c r="J61" s="74"/>
      <c r="K61" s="74"/>
      <c r="L61" s="74"/>
      <c r="M61" s="66"/>
      <c r="N61" s="66"/>
      <c r="O61" s="66"/>
      <c r="P61" s="69"/>
      <c r="Q61" s="69"/>
      <c r="R61" s="69"/>
      <c r="S61" s="69"/>
      <c r="T61" s="69"/>
      <c r="U61" s="69"/>
      <c r="V61" s="69"/>
      <c r="W61" s="67"/>
      <c r="X61" s="67"/>
      <c r="Y61" s="67"/>
      <c r="AB61" s="69"/>
      <c r="AC61" s="69"/>
      <c r="AD61" s="69"/>
      <c r="AE61" s="69"/>
      <c r="AF61" s="69"/>
      <c r="AG61" s="67"/>
      <c r="AH61" s="67"/>
      <c r="AI61" s="67"/>
      <c r="AK61" s="30"/>
      <c r="AL61" s="30"/>
      <c r="AM61" s="30"/>
      <c r="AN61" s="30"/>
      <c r="AO61" s="30"/>
      <c r="AP61" s="30"/>
      <c r="AQ61" s="30"/>
    </row>
    <row r="62" spans="1:92">
      <c r="A62" s="70"/>
      <c r="B62" s="70"/>
      <c r="C62" s="72"/>
      <c r="D62" s="73"/>
      <c r="E62" s="70"/>
      <c r="F62" s="74"/>
      <c r="G62" s="74"/>
      <c r="H62" s="74"/>
      <c r="I62" s="74"/>
      <c r="J62" s="74"/>
      <c r="K62" s="74"/>
      <c r="L62" s="74"/>
      <c r="M62" s="66"/>
      <c r="N62" s="66"/>
      <c r="O62" s="66"/>
      <c r="P62" s="69"/>
      <c r="Q62" s="69"/>
      <c r="R62" s="69"/>
      <c r="S62" s="69"/>
      <c r="T62" s="69"/>
      <c r="U62" s="69"/>
      <c r="V62" s="69"/>
      <c r="W62" s="67"/>
      <c r="X62" s="67"/>
      <c r="Y62" s="67"/>
      <c r="AB62" s="69"/>
      <c r="AC62" s="69"/>
      <c r="AD62" s="69"/>
      <c r="AE62" s="69"/>
      <c r="AF62" s="69"/>
      <c r="AG62" s="67"/>
      <c r="AH62" s="67"/>
      <c r="AI62" s="67"/>
      <c r="AK62" s="30"/>
      <c r="AL62" s="30"/>
      <c r="AM62" s="30"/>
      <c r="AN62" s="30"/>
      <c r="AO62" s="30"/>
      <c r="AP62" s="30"/>
      <c r="AQ62" s="30"/>
    </row>
    <row r="63" spans="1:92">
      <c r="A63" s="70"/>
      <c r="B63" s="70"/>
      <c r="C63" s="72"/>
      <c r="D63" s="73"/>
      <c r="E63" s="70"/>
      <c r="F63" s="74"/>
      <c r="G63" s="74"/>
      <c r="H63" s="74"/>
      <c r="I63" s="74"/>
      <c r="J63" s="74"/>
      <c r="K63" s="74"/>
      <c r="L63" s="74"/>
      <c r="M63" s="66"/>
      <c r="N63" s="66"/>
      <c r="O63" s="66"/>
      <c r="P63" s="69"/>
      <c r="Q63" s="69"/>
      <c r="R63" s="69"/>
      <c r="S63" s="69"/>
      <c r="T63" s="69"/>
      <c r="U63" s="69"/>
      <c r="V63" s="69"/>
      <c r="W63" s="67"/>
      <c r="X63" s="67"/>
      <c r="Y63" s="67"/>
      <c r="AB63" s="69"/>
      <c r="AC63" s="69"/>
      <c r="AD63" s="69"/>
      <c r="AE63" s="69"/>
      <c r="AF63" s="69"/>
      <c r="AG63" s="67"/>
      <c r="AH63" s="67"/>
      <c r="AI63" s="67"/>
      <c r="AK63" s="30"/>
      <c r="AL63" s="30"/>
      <c r="AM63" s="30"/>
      <c r="AN63" s="30"/>
      <c r="AO63" s="30"/>
      <c r="AP63" s="30"/>
      <c r="AQ63" s="30"/>
    </row>
    <row r="64" spans="1:92">
      <c r="A64" s="70"/>
      <c r="B64" s="70"/>
      <c r="C64" s="72"/>
      <c r="D64" s="73"/>
      <c r="E64" s="70"/>
      <c r="F64" s="74"/>
      <c r="G64" s="74"/>
      <c r="H64" s="74"/>
      <c r="I64" s="74"/>
      <c r="J64" s="74"/>
      <c r="K64" s="74"/>
      <c r="L64" s="74"/>
      <c r="M64" s="66"/>
      <c r="N64" s="66"/>
      <c r="O64" s="66"/>
      <c r="P64" s="69"/>
      <c r="Q64" s="69"/>
      <c r="R64" s="69"/>
      <c r="S64" s="69"/>
      <c r="T64" s="69"/>
      <c r="U64" s="69"/>
      <c r="V64" s="69"/>
      <c r="W64" s="67"/>
      <c r="X64" s="67"/>
      <c r="Y64" s="67"/>
      <c r="AB64" s="69"/>
      <c r="AC64" s="69"/>
      <c r="AD64" s="69"/>
      <c r="AE64" s="69"/>
      <c r="AF64" s="69"/>
      <c r="AG64" s="67"/>
      <c r="AH64" s="67"/>
      <c r="AI64" s="67"/>
      <c r="AK64" s="30"/>
      <c r="AL64" s="30"/>
      <c r="AM64" s="30"/>
      <c r="AN64" s="30"/>
      <c r="AO64" s="30"/>
      <c r="AP64" s="30"/>
      <c r="AQ64" s="30"/>
    </row>
    <row r="65" spans="1:43">
      <c r="A65" s="70"/>
      <c r="B65" s="70"/>
      <c r="C65" s="72"/>
      <c r="D65" s="73"/>
      <c r="E65" s="70"/>
      <c r="F65" s="74"/>
      <c r="G65" s="74"/>
      <c r="H65" s="74"/>
      <c r="I65" s="74"/>
      <c r="J65" s="74"/>
      <c r="K65" s="74"/>
      <c r="L65" s="74"/>
      <c r="M65" s="66"/>
      <c r="N65" s="66"/>
      <c r="O65" s="66"/>
      <c r="P65" s="69"/>
      <c r="Q65" s="69"/>
      <c r="R65" s="69"/>
      <c r="S65" s="69"/>
      <c r="T65" s="69"/>
      <c r="U65" s="69"/>
      <c r="V65" s="69"/>
      <c r="W65" s="67"/>
      <c r="X65" s="67"/>
      <c r="Y65" s="67"/>
      <c r="AB65" s="69"/>
      <c r="AC65" s="69"/>
      <c r="AD65" s="69"/>
      <c r="AE65" s="69"/>
      <c r="AF65" s="69"/>
      <c r="AG65" s="67"/>
      <c r="AH65" s="67"/>
      <c r="AI65" s="67"/>
      <c r="AK65" s="30"/>
      <c r="AL65" s="30"/>
      <c r="AM65" s="30"/>
      <c r="AN65" s="30"/>
      <c r="AO65" s="30"/>
      <c r="AP65" s="30"/>
      <c r="AQ65" s="30"/>
    </row>
    <row r="66" spans="1:43">
      <c r="A66" s="70"/>
      <c r="B66" s="70"/>
      <c r="C66" s="72"/>
      <c r="D66" s="73"/>
      <c r="E66" s="70"/>
      <c r="F66" s="74"/>
      <c r="G66" s="74"/>
      <c r="H66" s="74"/>
      <c r="I66" s="74"/>
      <c r="J66" s="74"/>
      <c r="K66" s="74"/>
      <c r="L66" s="74"/>
      <c r="M66" s="66"/>
      <c r="N66" s="66"/>
      <c r="O66" s="66"/>
      <c r="P66" s="69"/>
      <c r="Q66" s="69"/>
      <c r="R66" s="69"/>
      <c r="S66" s="69"/>
      <c r="T66" s="69"/>
      <c r="U66" s="69"/>
      <c r="V66" s="69"/>
      <c r="W66" s="67"/>
      <c r="X66" s="67"/>
      <c r="Y66" s="67"/>
      <c r="AB66" s="69"/>
      <c r="AC66" s="69"/>
      <c r="AD66" s="69"/>
      <c r="AE66" s="69"/>
      <c r="AF66" s="69"/>
      <c r="AG66" s="67"/>
      <c r="AH66" s="67"/>
      <c r="AI66" s="67"/>
      <c r="AK66" s="30"/>
      <c r="AL66" s="30"/>
      <c r="AM66" s="30"/>
      <c r="AN66" s="30"/>
      <c r="AO66" s="30"/>
      <c r="AP66" s="30"/>
      <c r="AQ66" s="30"/>
    </row>
    <row r="67" spans="1:43">
      <c r="A67" s="70"/>
      <c r="B67" s="70"/>
      <c r="C67" s="72"/>
      <c r="D67" s="73"/>
      <c r="E67" s="70"/>
      <c r="F67" s="74"/>
      <c r="G67" s="74"/>
      <c r="H67" s="74"/>
      <c r="I67" s="74"/>
      <c r="J67" s="74"/>
      <c r="K67" s="74"/>
      <c r="L67" s="74"/>
      <c r="M67" s="66"/>
      <c r="N67" s="66"/>
      <c r="O67" s="66"/>
      <c r="P67" s="69"/>
      <c r="Q67" s="69"/>
      <c r="R67" s="69"/>
      <c r="S67" s="69"/>
      <c r="T67" s="69"/>
      <c r="U67" s="69"/>
      <c r="V67" s="69"/>
      <c r="W67" s="67"/>
      <c r="X67" s="67"/>
      <c r="Y67" s="67"/>
      <c r="AB67" s="69"/>
      <c r="AC67" s="69"/>
      <c r="AD67" s="69"/>
      <c r="AE67" s="69"/>
      <c r="AF67" s="69"/>
      <c r="AG67" s="67"/>
      <c r="AH67" s="67"/>
      <c r="AI67" s="67"/>
      <c r="AK67" s="30"/>
      <c r="AL67" s="30"/>
      <c r="AM67" s="30"/>
      <c r="AN67" s="30"/>
      <c r="AO67" s="30"/>
      <c r="AP67" s="30"/>
      <c r="AQ67" s="30"/>
    </row>
    <row r="68" spans="1:43">
      <c r="A68" s="70"/>
      <c r="B68" s="70"/>
      <c r="C68" s="72"/>
      <c r="D68" s="73"/>
      <c r="E68" s="70"/>
      <c r="F68" s="74"/>
      <c r="G68" s="74"/>
      <c r="H68" s="74"/>
      <c r="I68" s="74"/>
      <c r="J68" s="74"/>
      <c r="K68" s="74"/>
      <c r="L68" s="74"/>
      <c r="M68" s="66"/>
      <c r="N68" s="66"/>
      <c r="O68" s="66"/>
      <c r="P68" s="69"/>
      <c r="Q68" s="69"/>
      <c r="R68" s="69"/>
      <c r="S68" s="69"/>
      <c r="T68" s="69"/>
      <c r="U68" s="69"/>
      <c r="V68" s="69"/>
      <c r="W68" s="67"/>
      <c r="X68" s="67"/>
      <c r="Y68" s="67"/>
      <c r="AB68" s="69"/>
      <c r="AC68" s="69"/>
      <c r="AD68" s="69"/>
      <c r="AE68" s="69"/>
      <c r="AF68" s="69"/>
      <c r="AG68" s="67"/>
      <c r="AH68" s="67"/>
      <c r="AI68" s="67"/>
      <c r="AK68" s="30"/>
      <c r="AL68" s="30"/>
      <c r="AM68" s="30"/>
      <c r="AN68" s="30"/>
      <c r="AO68" s="30"/>
      <c r="AP68" s="30"/>
      <c r="AQ68" s="30"/>
    </row>
    <row r="69" spans="1:43">
      <c r="A69" s="70"/>
      <c r="B69" s="70"/>
      <c r="C69" s="72"/>
      <c r="D69" s="73"/>
      <c r="E69" s="70"/>
      <c r="F69" s="74"/>
      <c r="G69" s="74"/>
      <c r="H69" s="74"/>
      <c r="I69" s="74"/>
      <c r="J69" s="74"/>
      <c r="K69" s="74"/>
      <c r="L69" s="74"/>
      <c r="M69" s="66"/>
      <c r="N69" s="66"/>
      <c r="O69" s="66"/>
      <c r="P69" s="69"/>
      <c r="Q69" s="69"/>
      <c r="R69" s="69"/>
      <c r="S69" s="69"/>
      <c r="T69" s="69"/>
      <c r="U69" s="69"/>
      <c r="V69" s="69"/>
      <c r="W69" s="67"/>
      <c r="X69" s="67"/>
      <c r="Y69" s="67"/>
      <c r="AB69" s="69"/>
      <c r="AC69" s="69"/>
      <c r="AD69" s="69"/>
      <c r="AE69" s="69"/>
      <c r="AF69" s="69"/>
      <c r="AG69" s="67"/>
      <c r="AH69" s="67"/>
      <c r="AI69" s="67"/>
      <c r="AK69" s="30"/>
      <c r="AL69" s="30"/>
      <c r="AM69" s="30"/>
      <c r="AN69" s="30"/>
      <c r="AO69" s="30"/>
      <c r="AP69" s="30"/>
      <c r="AQ69" s="30"/>
    </row>
    <row r="70" spans="1:43">
      <c r="A70" s="70"/>
      <c r="B70" s="70"/>
      <c r="C70" s="72"/>
      <c r="D70" s="73"/>
      <c r="E70" s="70"/>
      <c r="F70" s="74"/>
      <c r="G70" s="74"/>
      <c r="H70" s="74"/>
      <c r="I70" s="74"/>
      <c r="J70" s="74"/>
      <c r="K70" s="74"/>
      <c r="L70" s="74"/>
      <c r="M70" s="66"/>
      <c r="N70" s="66"/>
      <c r="O70" s="66"/>
      <c r="P70" s="69"/>
      <c r="Q70" s="69"/>
      <c r="R70" s="69"/>
      <c r="S70" s="69"/>
      <c r="T70" s="69"/>
      <c r="U70" s="69"/>
      <c r="V70" s="69"/>
      <c r="W70" s="67"/>
      <c r="X70" s="67"/>
      <c r="Y70" s="67"/>
      <c r="AB70" s="69"/>
      <c r="AC70" s="69"/>
      <c r="AD70" s="69"/>
      <c r="AE70" s="69"/>
      <c r="AF70" s="69"/>
      <c r="AG70" s="67"/>
      <c r="AH70" s="67"/>
      <c r="AI70" s="67"/>
      <c r="AK70" s="30"/>
      <c r="AL70" s="30"/>
      <c r="AM70" s="30"/>
      <c r="AN70" s="30"/>
      <c r="AO70" s="30"/>
      <c r="AP70" s="30"/>
      <c r="AQ70" s="30"/>
    </row>
    <row r="71" spans="1:43">
      <c r="A71" s="70"/>
      <c r="B71" s="70"/>
      <c r="C71" s="72"/>
      <c r="D71" s="73"/>
      <c r="E71" s="70"/>
      <c r="F71" s="74"/>
      <c r="G71" s="74"/>
      <c r="H71" s="74"/>
      <c r="I71" s="74"/>
      <c r="J71" s="74"/>
      <c r="K71" s="74"/>
      <c r="L71" s="74"/>
      <c r="M71" s="66"/>
      <c r="N71" s="66"/>
      <c r="O71" s="66"/>
      <c r="P71" s="69"/>
      <c r="Q71" s="69"/>
      <c r="R71" s="69"/>
      <c r="S71" s="69"/>
      <c r="T71" s="69"/>
      <c r="U71" s="69"/>
      <c r="V71" s="69"/>
      <c r="W71" s="67"/>
      <c r="X71" s="67"/>
      <c r="Y71" s="67"/>
      <c r="AB71" s="69"/>
      <c r="AC71" s="69"/>
      <c r="AD71" s="69"/>
      <c r="AE71" s="69"/>
      <c r="AF71" s="69"/>
      <c r="AG71" s="67"/>
      <c r="AH71" s="67"/>
      <c r="AI71" s="67"/>
      <c r="AK71" s="30"/>
      <c r="AL71" s="30"/>
      <c r="AM71" s="30"/>
      <c r="AN71" s="30"/>
      <c r="AO71" s="30"/>
      <c r="AP71" s="30"/>
      <c r="AQ71" s="30"/>
    </row>
    <row r="72" spans="1:43">
      <c r="A72" s="70"/>
      <c r="B72" s="70"/>
      <c r="C72" s="72"/>
      <c r="D72" s="73"/>
      <c r="E72" s="70"/>
      <c r="F72" s="74"/>
      <c r="G72" s="74"/>
      <c r="H72" s="74"/>
      <c r="I72" s="74"/>
      <c r="J72" s="74"/>
      <c r="K72" s="74"/>
      <c r="L72" s="74"/>
      <c r="M72" s="66"/>
      <c r="N72" s="66"/>
      <c r="O72" s="66"/>
      <c r="P72" s="69"/>
      <c r="Q72" s="69"/>
      <c r="R72" s="69"/>
      <c r="S72" s="69"/>
      <c r="T72" s="69"/>
      <c r="U72" s="69"/>
      <c r="V72" s="69"/>
      <c r="W72" s="67"/>
      <c r="X72" s="67"/>
      <c r="Y72" s="67"/>
      <c r="AB72" s="69"/>
      <c r="AC72" s="69"/>
      <c r="AD72" s="69"/>
      <c r="AE72" s="69"/>
      <c r="AF72" s="69"/>
      <c r="AG72" s="67"/>
      <c r="AH72" s="67"/>
      <c r="AI72" s="67"/>
      <c r="AK72" s="30"/>
      <c r="AL72" s="30"/>
      <c r="AM72" s="30"/>
      <c r="AN72" s="30"/>
      <c r="AO72" s="30"/>
      <c r="AP72" s="30"/>
      <c r="AQ72" s="30"/>
    </row>
    <row r="73" spans="1:43">
      <c r="A73" s="70"/>
      <c r="B73" s="70"/>
      <c r="C73" s="72"/>
      <c r="D73" s="73"/>
      <c r="E73" s="70"/>
      <c r="F73" s="74"/>
      <c r="G73" s="74"/>
      <c r="H73" s="74"/>
      <c r="I73" s="74"/>
      <c r="J73" s="74"/>
      <c r="K73" s="74"/>
      <c r="L73" s="74"/>
      <c r="M73" s="66"/>
      <c r="N73" s="66"/>
      <c r="O73" s="66"/>
      <c r="P73" s="69"/>
      <c r="Q73" s="69"/>
      <c r="R73" s="69"/>
      <c r="S73" s="69"/>
      <c r="T73" s="69"/>
      <c r="U73" s="69"/>
      <c r="V73" s="69"/>
      <c r="W73" s="67"/>
      <c r="X73" s="67"/>
      <c r="Y73" s="67"/>
      <c r="AB73" s="69"/>
      <c r="AC73" s="69"/>
      <c r="AD73" s="69"/>
      <c r="AE73" s="69"/>
      <c r="AF73" s="69"/>
      <c r="AG73" s="67"/>
      <c r="AH73" s="67"/>
      <c r="AI73" s="67"/>
      <c r="AK73" s="30"/>
      <c r="AL73" s="30"/>
      <c r="AM73" s="30"/>
      <c r="AN73" s="30"/>
      <c r="AO73" s="30"/>
      <c r="AP73" s="30"/>
      <c r="AQ73" s="30"/>
    </row>
    <row r="74" spans="1:43">
      <c r="A74" s="70"/>
      <c r="B74" s="70"/>
      <c r="C74" s="72"/>
      <c r="D74" s="73"/>
      <c r="E74" s="70"/>
      <c r="F74" s="74"/>
      <c r="G74" s="74"/>
      <c r="H74" s="74"/>
      <c r="I74" s="74"/>
      <c r="J74" s="74"/>
      <c r="K74" s="74"/>
      <c r="L74" s="74"/>
      <c r="M74" s="66"/>
      <c r="N74" s="66"/>
      <c r="O74" s="66"/>
      <c r="P74" s="69"/>
      <c r="Q74" s="69"/>
      <c r="R74" s="69"/>
      <c r="S74" s="69"/>
      <c r="T74" s="69"/>
      <c r="U74" s="69"/>
      <c r="V74" s="69"/>
      <c r="W74" s="67"/>
      <c r="X74" s="67"/>
      <c r="Y74" s="67"/>
      <c r="AB74" s="69"/>
      <c r="AC74" s="69"/>
      <c r="AD74" s="69"/>
      <c r="AE74" s="69"/>
      <c r="AF74" s="69"/>
      <c r="AG74" s="67"/>
      <c r="AH74" s="67"/>
      <c r="AI74" s="67"/>
      <c r="AK74" s="30"/>
      <c r="AL74" s="30"/>
      <c r="AM74" s="30"/>
      <c r="AN74" s="30"/>
      <c r="AO74" s="30"/>
      <c r="AP74" s="30"/>
      <c r="AQ74" s="30"/>
    </row>
    <row r="75" spans="1:43">
      <c r="A75" s="70"/>
      <c r="B75" s="70"/>
      <c r="C75" s="72"/>
      <c r="D75" s="73"/>
      <c r="E75" s="70"/>
      <c r="F75" s="74"/>
      <c r="G75" s="74"/>
      <c r="H75" s="74"/>
      <c r="I75" s="74"/>
      <c r="J75" s="74"/>
      <c r="K75" s="74"/>
      <c r="L75" s="74"/>
      <c r="M75" s="66"/>
      <c r="N75" s="66"/>
      <c r="O75" s="66"/>
      <c r="P75" s="69"/>
      <c r="Q75" s="69"/>
      <c r="R75" s="69"/>
      <c r="S75" s="69"/>
      <c r="T75" s="69"/>
      <c r="U75" s="69"/>
      <c r="V75" s="69"/>
      <c r="W75" s="67"/>
      <c r="X75" s="67"/>
      <c r="Y75" s="67"/>
      <c r="AB75" s="69"/>
      <c r="AC75" s="69"/>
      <c r="AD75" s="69"/>
      <c r="AE75" s="69"/>
      <c r="AF75" s="69"/>
      <c r="AG75" s="67"/>
      <c r="AH75" s="67"/>
      <c r="AI75" s="67"/>
      <c r="AK75" s="30"/>
      <c r="AL75" s="30"/>
      <c r="AM75" s="30"/>
      <c r="AN75" s="30"/>
      <c r="AO75" s="30"/>
      <c r="AP75" s="30"/>
      <c r="AQ75" s="30"/>
    </row>
    <row r="76" spans="1:43">
      <c r="A76" s="70"/>
      <c r="B76" s="70"/>
      <c r="C76" s="72"/>
      <c r="D76" s="73"/>
      <c r="E76" s="70"/>
      <c r="F76" s="74"/>
      <c r="G76" s="74"/>
      <c r="H76" s="74"/>
      <c r="I76" s="74"/>
      <c r="J76" s="74"/>
      <c r="K76" s="74"/>
      <c r="L76" s="74"/>
      <c r="M76" s="66"/>
      <c r="N76" s="66"/>
      <c r="O76" s="66"/>
      <c r="P76" s="69"/>
      <c r="Q76" s="69"/>
      <c r="R76" s="69"/>
      <c r="S76" s="69"/>
      <c r="T76" s="69"/>
      <c r="U76" s="69"/>
      <c r="V76" s="69"/>
      <c r="W76" s="67"/>
      <c r="X76" s="67"/>
      <c r="Y76" s="67"/>
      <c r="AB76" s="69"/>
      <c r="AC76" s="69"/>
      <c r="AD76" s="69"/>
      <c r="AE76" s="69"/>
      <c r="AF76" s="69"/>
      <c r="AG76" s="67"/>
      <c r="AH76" s="67"/>
      <c r="AI76" s="67"/>
      <c r="AK76" s="30"/>
      <c r="AL76" s="30"/>
      <c r="AM76" s="30"/>
      <c r="AN76" s="30"/>
      <c r="AO76" s="30"/>
      <c r="AP76" s="30"/>
      <c r="AQ76" s="30"/>
    </row>
    <row r="77" spans="1:43">
      <c r="A77" s="70"/>
      <c r="B77" s="70"/>
      <c r="C77" s="72"/>
      <c r="D77" s="73"/>
      <c r="E77" s="70"/>
      <c r="F77" s="74"/>
      <c r="G77" s="74"/>
      <c r="H77" s="74"/>
      <c r="I77" s="74"/>
      <c r="J77" s="74"/>
      <c r="K77" s="74"/>
      <c r="L77" s="74"/>
      <c r="M77" s="66"/>
      <c r="N77" s="66"/>
      <c r="O77" s="66"/>
      <c r="P77" s="69"/>
      <c r="Q77" s="69"/>
      <c r="R77" s="69"/>
      <c r="S77" s="69"/>
      <c r="T77" s="69"/>
      <c r="U77" s="69"/>
      <c r="V77" s="69"/>
      <c r="W77" s="67"/>
      <c r="X77" s="67"/>
      <c r="Y77" s="67"/>
      <c r="AB77" s="69"/>
      <c r="AC77" s="69"/>
      <c r="AD77" s="69"/>
      <c r="AE77" s="69"/>
      <c r="AF77" s="69"/>
      <c r="AG77" s="67"/>
      <c r="AH77" s="67"/>
      <c r="AI77" s="67"/>
      <c r="AK77" s="30"/>
      <c r="AL77" s="30"/>
      <c r="AM77" s="30"/>
      <c r="AN77" s="30"/>
      <c r="AO77" s="30"/>
      <c r="AP77" s="30"/>
      <c r="AQ77" s="30"/>
    </row>
    <row r="78" spans="1:43">
      <c r="A78" s="70"/>
      <c r="B78" s="70"/>
      <c r="C78" s="72"/>
      <c r="D78" s="73"/>
      <c r="E78" s="70"/>
      <c r="F78" s="74"/>
      <c r="G78" s="74"/>
      <c r="H78" s="74"/>
      <c r="I78" s="74"/>
      <c r="J78" s="74"/>
      <c r="K78" s="74"/>
      <c r="L78" s="74"/>
      <c r="M78" s="66"/>
      <c r="N78" s="66"/>
      <c r="O78" s="66"/>
      <c r="P78" s="69"/>
      <c r="Q78" s="69"/>
      <c r="R78" s="69"/>
      <c r="S78" s="69"/>
      <c r="T78" s="69"/>
      <c r="U78" s="69"/>
      <c r="V78" s="69"/>
      <c r="W78" s="67"/>
      <c r="X78" s="67"/>
      <c r="Y78" s="67"/>
      <c r="AB78" s="69"/>
      <c r="AC78" s="69"/>
      <c r="AD78" s="69"/>
      <c r="AE78" s="69"/>
      <c r="AF78" s="69"/>
      <c r="AG78" s="67"/>
      <c r="AH78" s="67"/>
      <c r="AI78" s="67"/>
      <c r="AK78" s="30"/>
      <c r="AL78" s="30"/>
      <c r="AM78" s="30"/>
      <c r="AN78" s="30"/>
      <c r="AO78" s="30"/>
      <c r="AP78" s="30"/>
      <c r="AQ78" s="30"/>
    </row>
    <row r="79" spans="1:43">
      <c r="A79" s="70"/>
      <c r="B79" s="70"/>
      <c r="C79" s="72"/>
      <c r="D79" s="73"/>
      <c r="E79" s="70"/>
      <c r="F79" s="74"/>
      <c r="G79" s="74"/>
      <c r="H79" s="74"/>
      <c r="I79" s="74"/>
      <c r="J79" s="74"/>
      <c r="K79" s="74"/>
      <c r="L79" s="74"/>
      <c r="M79" s="66"/>
      <c r="N79" s="66"/>
      <c r="O79" s="66"/>
      <c r="P79" s="69"/>
      <c r="Q79" s="69"/>
      <c r="R79" s="69"/>
      <c r="S79" s="69"/>
      <c r="T79" s="69"/>
      <c r="U79" s="69"/>
      <c r="V79" s="69"/>
      <c r="W79" s="67"/>
      <c r="X79" s="67"/>
      <c r="Y79" s="67"/>
      <c r="AB79" s="69"/>
      <c r="AC79" s="69"/>
      <c r="AD79" s="69"/>
      <c r="AE79" s="69"/>
      <c r="AF79" s="69"/>
      <c r="AG79" s="67"/>
      <c r="AH79" s="67"/>
      <c r="AI79" s="67"/>
      <c r="AK79" s="72"/>
      <c r="AL79" s="72"/>
      <c r="AM79" s="72"/>
      <c r="AN79" s="72"/>
      <c r="AO79" s="30"/>
      <c r="AP79" s="30"/>
      <c r="AQ79" s="30"/>
    </row>
    <row r="80" spans="1:43">
      <c r="A80" s="70"/>
      <c r="B80" s="70"/>
      <c r="C80" s="72"/>
      <c r="D80" s="73"/>
      <c r="E80" s="70"/>
      <c r="F80" s="74"/>
      <c r="G80" s="74"/>
      <c r="H80" s="74"/>
      <c r="I80" s="74"/>
      <c r="J80" s="74"/>
      <c r="K80" s="74"/>
      <c r="L80" s="74"/>
      <c r="M80" s="66"/>
      <c r="N80" s="66"/>
      <c r="O80" s="66"/>
      <c r="P80" s="69"/>
      <c r="Q80" s="69"/>
      <c r="R80" s="69"/>
      <c r="S80" s="69"/>
      <c r="T80" s="69"/>
      <c r="U80" s="69"/>
      <c r="V80" s="69"/>
      <c r="W80" s="67"/>
      <c r="X80" s="67"/>
      <c r="Y80" s="67"/>
      <c r="AB80" s="69"/>
      <c r="AC80" s="69"/>
      <c r="AD80" s="69"/>
      <c r="AE80" s="69"/>
      <c r="AF80" s="69"/>
      <c r="AG80" s="67"/>
      <c r="AH80" s="67"/>
      <c r="AI80" s="67"/>
      <c r="AK80" s="72"/>
      <c r="AL80" s="72"/>
      <c r="AM80" s="72"/>
      <c r="AN80" s="72"/>
      <c r="AO80" s="30"/>
      <c r="AP80" s="30"/>
      <c r="AQ80" s="30"/>
    </row>
    <row r="81" spans="1:43">
      <c r="A81" s="70"/>
      <c r="B81" s="70"/>
      <c r="C81" s="72"/>
      <c r="D81" s="73"/>
      <c r="E81" s="70"/>
      <c r="F81" s="74"/>
      <c r="G81" s="74"/>
      <c r="H81" s="74"/>
      <c r="I81" s="74"/>
      <c r="J81" s="74"/>
      <c r="K81" s="74"/>
      <c r="L81" s="74"/>
      <c r="M81" s="66"/>
      <c r="N81" s="66"/>
      <c r="O81" s="66"/>
      <c r="P81" s="69"/>
      <c r="Q81" s="69"/>
      <c r="R81" s="69"/>
      <c r="S81" s="69"/>
      <c r="T81" s="69"/>
      <c r="U81" s="69"/>
      <c r="V81" s="69"/>
      <c r="W81" s="67"/>
      <c r="X81" s="67"/>
      <c r="Y81" s="67"/>
      <c r="AB81" s="69"/>
      <c r="AC81" s="69"/>
      <c r="AD81" s="69"/>
      <c r="AE81" s="69"/>
      <c r="AF81" s="69"/>
      <c r="AG81" s="67"/>
      <c r="AH81" s="67"/>
      <c r="AI81" s="67"/>
      <c r="AK81" s="72"/>
      <c r="AL81" s="72"/>
      <c r="AM81" s="72"/>
      <c r="AN81" s="72"/>
      <c r="AO81" s="30"/>
      <c r="AP81" s="30"/>
      <c r="AQ81" s="30"/>
    </row>
    <row r="82" spans="1:43">
      <c r="A82" s="70"/>
      <c r="B82" s="70"/>
      <c r="C82" s="72"/>
      <c r="D82" s="73"/>
      <c r="E82" s="70"/>
      <c r="F82" s="74"/>
      <c r="G82" s="74"/>
      <c r="H82" s="74"/>
      <c r="I82" s="74"/>
      <c r="J82" s="74"/>
      <c r="K82" s="74"/>
      <c r="L82" s="74"/>
      <c r="M82" s="66"/>
      <c r="N82" s="66"/>
      <c r="O82" s="66"/>
      <c r="P82" s="69"/>
      <c r="Q82" s="69"/>
      <c r="R82" s="69"/>
      <c r="S82" s="69"/>
      <c r="T82" s="69"/>
      <c r="U82" s="69"/>
      <c r="V82" s="69"/>
      <c r="W82" s="67"/>
      <c r="X82" s="67"/>
      <c r="Y82" s="67"/>
      <c r="AB82" s="69"/>
      <c r="AC82" s="69"/>
      <c r="AD82" s="69"/>
      <c r="AE82" s="69"/>
      <c r="AF82" s="69"/>
      <c r="AG82" s="67"/>
      <c r="AH82" s="67"/>
      <c r="AI82" s="67"/>
      <c r="AK82" s="72"/>
      <c r="AL82" s="72"/>
      <c r="AM82" s="72"/>
      <c r="AN82" s="72"/>
      <c r="AO82" s="30"/>
      <c r="AP82" s="30"/>
      <c r="AQ82" s="30"/>
    </row>
    <row r="83" spans="1:43">
      <c r="A83" s="70"/>
      <c r="B83" s="70"/>
      <c r="C83" s="72"/>
      <c r="D83" s="73"/>
      <c r="E83" s="70"/>
      <c r="F83" s="74"/>
      <c r="G83" s="74"/>
      <c r="H83" s="74"/>
      <c r="I83" s="74"/>
      <c r="J83" s="74"/>
      <c r="K83" s="74"/>
      <c r="L83" s="74"/>
      <c r="M83" s="66"/>
      <c r="N83" s="66"/>
      <c r="O83" s="66"/>
      <c r="P83" s="69"/>
      <c r="Q83" s="69"/>
      <c r="R83" s="69"/>
      <c r="S83" s="69"/>
      <c r="T83" s="69"/>
      <c r="U83" s="69"/>
      <c r="V83" s="69"/>
      <c r="W83" s="67"/>
      <c r="X83" s="67"/>
      <c r="Y83" s="67"/>
      <c r="AB83" s="69"/>
      <c r="AC83" s="69"/>
      <c r="AD83" s="69"/>
      <c r="AE83" s="69"/>
      <c r="AF83" s="69"/>
      <c r="AG83" s="67"/>
      <c r="AH83" s="67"/>
      <c r="AI83" s="67"/>
      <c r="AK83" s="72"/>
      <c r="AL83" s="72"/>
      <c r="AM83" s="72"/>
      <c r="AN83" s="72"/>
      <c r="AO83" s="30"/>
      <c r="AP83" s="30"/>
      <c r="AQ83" s="30"/>
    </row>
    <row r="84" spans="1:43">
      <c r="A84" s="70"/>
      <c r="B84" s="70"/>
      <c r="C84" s="72"/>
      <c r="D84" s="73"/>
      <c r="E84" s="70"/>
      <c r="F84" s="74"/>
      <c r="G84" s="74"/>
      <c r="H84" s="74"/>
      <c r="I84" s="74"/>
      <c r="J84" s="74"/>
      <c r="K84" s="74"/>
      <c r="L84" s="74"/>
      <c r="M84" s="66"/>
      <c r="N84" s="66"/>
      <c r="O84" s="66"/>
      <c r="P84" s="69"/>
      <c r="Q84" s="69"/>
      <c r="R84" s="69"/>
      <c r="S84" s="69"/>
      <c r="T84" s="69"/>
      <c r="U84" s="69"/>
      <c r="V84" s="69"/>
      <c r="W84" s="67"/>
      <c r="X84" s="67"/>
      <c r="Y84" s="67"/>
      <c r="AB84" s="69"/>
      <c r="AC84" s="69"/>
      <c r="AD84" s="69"/>
      <c r="AE84" s="69"/>
      <c r="AF84" s="69"/>
      <c r="AG84" s="67"/>
      <c r="AH84" s="67"/>
      <c r="AI84" s="67"/>
      <c r="AK84" s="72"/>
      <c r="AL84" s="72"/>
      <c r="AM84" s="72"/>
      <c r="AN84" s="72"/>
      <c r="AO84" s="30"/>
      <c r="AP84" s="30"/>
      <c r="AQ84" s="30"/>
    </row>
    <row r="85" spans="1:43">
      <c r="A85" s="70"/>
      <c r="B85" s="70"/>
      <c r="C85" s="72"/>
      <c r="D85" s="73"/>
      <c r="E85" s="70"/>
      <c r="F85" s="74"/>
      <c r="G85" s="74"/>
      <c r="H85" s="74"/>
      <c r="I85" s="74"/>
      <c r="J85" s="74"/>
      <c r="K85" s="74"/>
      <c r="L85" s="74"/>
      <c r="M85" s="66"/>
      <c r="N85" s="66"/>
      <c r="O85" s="66"/>
      <c r="P85" s="69"/>
      <c r="Q85" s="69"/>
      <c r="R85" s="69"/>
      <c r="S85" s="69"/>
      <c r="T85" s="69"/>
      <c r="U85" s="69"/>
      <c r="V85" s="69"/>
      <c r="W85" s="67"/>
      <c r="X85" s="67"/>
      <c r="Y85" s="67"/>
      <c r="AB85" s="69"/>
      <c r="AC85" s="69"/>
      <c r="AD85" s="69"/>
      <c r="AE85" s="69"/>
      <c r="AF85" s="69"/>
      <c r="AG85" s="67"/>
      <c r="AH85" s="67"/>
      <c r="AI85" s="67"/>
      <c r="AK85" s="72"/>
      <c r="AL85" s="72"/>
      <c r="AM85" s="72"/>
      <c r="AN85" s="72"/>
      <c r="AO85" s="30"/>
      <c r="AP85" s="30"/>
      <c r="AQ85" s="30"/>
    </row>
    <row r="86" spans="1:43">
      <c r="A86" s="70"/>
      <c r="B86" s="70"/>
      <c r="C86" s="72"/>
      <c r="D86" s="73"/>
      <c r="E86" s="70"/>
      <c r="F86" s="74"/>
      <c r="G86" s="74"/>
      <c r="H86" s="74"/>
      <c r="I86" s="74"/>
      <c r="J86" s="74"/>
      <c r="K86" s="74"/>
      <c r="L86" s="74"/>
      <c r="M86" s="66"/>
      <c r="N86" s="66"/>
      <c r="O86" s="66"/>
      <c r="P86" s="69"/>
      <c r="Q86" s="69"/>
      <c r="R86" s="69"/>
      <c r="S86" s="69"/>
      <c r="T86" s="69"/>
      <c r="U86" s="69"/>
      <c r="V86" s="69"/>
      <c r="W86" s="67"/>
      <c r="X86" s="67"/>
      <c r="Y86" s="67"/>
      <c r="AB86" s="69"/>
      <c r="AC86" s="69"/>
      <c r="AD86" s="69"/>
      <c r="AE86" s="69"/>
      <c r="AF86" s="69"/>
      <c r="AG86" s="67"/>
      <c r="AH86" s="67"/>
      <c r="AI86" s="67"/>
      <c r="AK86" s="72"/>
      <c r="AL86" s="72"/>
      <c r="AM86" s="72"/>
      <c r="AN86" s="72"/>
      <c r="AO86" s="30"/>
      <c r="AP86" s="30"/>
      <c r="AQ86" s="30"/>
    </row>
    <row r="87" spans="1:43">
      <c r="A87" s="70"/>
      <c r="B87" s="70"/>
      <c r="C87" s="72"/>
      <c r="D87" s="73"/>
      <c r="E87" s="70"/>
      <c r="F87" s="74"/>
      <c r="G87" s="74"/>
      <c r="H87" s="74"/>
      <c r="I87" s="74"/>
      <c r="J87" s="74"/>
      <c r="K87" s="74"/>
      <c r="L87" s="74"/>
      <c r="M87" s="66"/>
      <c r="N87" s="66"/>
      <c r="O87" s="66"/>
      <c r="P87" s="69"/>
      <c r="Q87" s="69"/>
      <c r="R87" s="69"/>
      <c r="S87" s="69"/>
      <c r="T87" s="69"/>
      <c r="U87" s="69"/>
      <c r="V87" s="69"/>
      <c r="W87" s="67"/>
      <c r="X87" s="67"/>
      <c r="Y87" s="67"/>
      <c r="AB87" s="69"/>
      <c r="AC87" s="69"/>
      <c r="AD87" s="69"/>
      <c r="AE87" s="69"/>
      <c r="AF87" s="69"/>
      <c r="AG87" s="67"/>
      <c r="AH87" s="67"/>
      <c r="AI87" s="67"/>
      <c r="AK87" s="72"/>
      <c r="AL87" s="72"/>
      <c r="AM87" s="72"/>
      <c r="AN87" s="72"/>
      <c r="AO87" s="30"/>
      <c r="AP87" s="30"/>
      <c r="AQ87" s="30"/>
    </row>
    <row r="88" spans="1:43">
      <c r="A88" s="70"/>
      <c r="B88" s="70"/>
      <c r="C88" s="72"/>
      <c r="D88" s="73"/>
      <c r="E88" s="70"/>
      <c r="F88" s="74"/>
      <c r="G88" s="74"/>
      <c r="H88" s="74"/>
      <c r="I88" s="74"/>
      <c r="J88" s="74"/>
      <c r="K88" s="74"/>
      <c r="L88" s="74"/>
      <c r="M88" s="66"/>
      <c r="N88" s="66"/>
      <c r="O88" s="66"/>
      <c r="P88" s="69"/>
      <c r="Q88" s="69"/>
      <c r="R88" s="69"/>
      <c r="S88" s="69"/>
      <c r="T88" s="69"/>
      <c r="U88" s="69"/>
      <c r="V88" s="69"/>
      <c r="W88" s="67"/>
      <c r="X88" s="67"/>
      <c r="Y88" s="67"/>
      <c r="AB88" s="69"/>
      <c r="AC88" s="69"/>
      <c r="AD88" s="69"/>
      <c r="AE88" s="69"/>
      <c r="AF88" s="69"/>
      <c r="AG88" s="67"/>
      <c r="AH88" s="67"/>
      <c r="AI88" s="67"/>
      <c r="AK88" s="72"/>
      <c r="AL88" s="72"/>
      <c r="AM88" s="72"/>
      <c r="AN88" s="72"/>
      <c r="AO88" s="30"/>
      <c r="AP88" s="30"/>
      <c r="AQ88" s="30"/>
    </row>
    <row r="89" spans="1:43">
      <c r="A89" s="70"/>
      <c r="B89" s="70"/>
      <c r="C89" s="72"/>
      <c r="D89" s="73"/>
      <c r="E89" s="70"/>
      <c r="F89" s="74"/>
      <c r="G89" s="74"/>
      <c r="H89" s="74"/>
      <c r="I89" s="74"/>
      <c r="J89" s="74"/>
      <c r="K89" s="74"/>
      <c r="L89" s="74"/>
      <c r="M89" s="66"/>
      <c r="N89" s="66"/>
      <c r="O89" s="66"/>
      <c r="P89" s="69"/>
      <c r="Q89" s="69"/>
      <c r="R89" s="69"/>
      <c r="S89" s="69"/>
      <c r="T89" s="69"/>
      <c r="U89" s="69"/>
      <c r="V89" s="69"/>
      <c r="W89" s="67"/>
      <c r="X89" s="67"/>
      <c r="Y89" s="67"/>
      <c r="AB89" s="69"/>
      <c r="AC89" s="69"/>
      <c r="AD89" s="69"/>
      <c r="AE89" s="69"/>
      <c r="AF89" s="69"/>
      <c r="AG89" s="67"/>
      <c r="AH89" s="67"/>
      <c r="AI89" s="67"/>
      <c r="AK89" s="72"/>
      <c r="AL89" s="72"/>
      <c r="AM89" s="72"/>
      <c r="AN89" s="72"/>
      <c r="AO89" s="30"/>
      <c r="AP89" s="30"/>
      <c r="AQ89" s="30"/>
    </row>
    <row r="90" spans="1:43">
      <c r="A90" s="70"/>
      <c r="B90" s="70"/>
      <c r="C90" s="72"/>
      <c r="D90" s="73"/>
      <c r="E90" s="70"/>
      <c r="F90" s="74"/>
      <c r="G90" s="74"/>
      <c r="H90" s="74"/>
      <c r="I90" s="74"/>
      <c r="J90" s="74"/>
      <c r="K90" s="74"/>
      <c r="L90" s="74"/>
      <c r="M90" s="66"/>
      <c r="N90" s="66"/>
      <c r="O90" s="66"/>
      <c r="P90" s="69"/>
      <c r="Q90" s="69"/>
      <c r="R90" s="69"/>
      <c r="S90" s="69"/>
      <c r="T90" s="69"/>
      <c r="U90" s="69"/>
      <c r="V90" s="69"/>
      <c r="W90" s="67"/>
      <c r="X90" s="67"/>
      <c r="Y90" s="67"/>
      <c r="AB90" s="69"/>
      <c r="AC90" s="69"/>
      <c r="AD90" s="69"/>
      <c r="AE90" s="69"/>
      <c r="AF90" s="69"/>
      <c r="AG90" s="67"/>
      <c r="AH90" s="67"/>
      <c r="AI90" s="67"/>
      <c r="AK90" s="72"/>
      <c r="AL90" s="72"/>
      <c r="AM90" s="72"/>
      <c r="AN90" s="72"/>
      <c r="AO90" s="30"/>
      <c r="AP90" s="30"/>
      <c r="AQ90" s="30"/>
    </row>
    <row r="91" spans="1:43">
      <c r="A91" s="70"/>
      <c r="B91" s="70"/>
      <c r="C91" s="72"/>
      <c r="D91" s="73"/>
      <c r="E91" s="70"/>
      <c r="F91" s="74"/>
      <c r="G91" s="74"/>
      <c r="H91" s="74"/>
      <c r="I91" s="74"/>
      <c r="J91" s="74"/>
      <c r="K91" s="74"/>
      <c r="L91" s="74"/>
      <c r="M91" s="66"/>
      <c r="N91" s="66"/>
      <c r="O91" s="66"/>
      <c r="P91" s="69"/>
      <c r="Q91" s="69"/>
      <c r="R91" s="69"/>
      <c r="S91" s="69"/>
      <c r="T91" s="69"/>
      <c r="U91" s="69"/>
      <c r="V91" s="69"/>
      <c r="W91" s="67"/>
      <c r="X91" s="67"/>
      <c r="Y91" s="67"/>
      <c r="AB91" s="69"/>
      <c r="AC91" s="69"/>
      <c r="AD91" s="69"/>
      <c r="AE91" s="69"/>
      <c r="AF91" s="69"/>
      <c r="AG91" s="67"/>
      <c r="AH91" s="67"/>
      <c r="AI91" s="67"/>
      <c r="AK91" s="72"/>
      <c r="AL91" s="72"/>
      <c r="AM91" s="72"/>
      <c r="AN91" s="72"/>
      <c r="AO91" s="30"/>
      <c r="AP91" s="30"/>
      <c r="AQ91" s="30"/>
    </row>
    <row r="92" spans="1:43">
      <c r="A92" s="70"/>
      <c r="B92" s="70"/>
      <c r="C92" s="72"/>
      <c r="D92" s="73"/>
      <c r="E92" s="70"/>
      <c r="F92" s="74"/>
      <c r="G92" s="74"/>
      <c r="H92" s="74"/>
      <c r="I92" s="74"/>
      <c r="J92" s="74"/>
      <c r="K92" s="74"/>
      <c r="L92" s="74"/>
      <c r="M92" s="66"/>
      <c r="N92" s="66"/>
      <c r="O92" s="66"/>
      <c r="P92" s="69"/>
      <c r="Q92" s="69"/>
      <c r="R92" s="69"/>
      <c r="S92" s="69"/>
      <c r="T92" s="69"/>
      <c r="U92" s="69"/>
      <c r="V92" s="69"/>
      <c r="W92" s="67"/>
      <c r="X92" s="67"/>
      <c r="Y92" s="67"/>
      <c r="AB92" s="69"/>
      <c r="AC92" s="69"/>
      <c r="AD92" s="69"/>
      <c r="AE92" s="69"/>
      <c r="AF92" s="69"/>
      <c r="AG92" s="67"/>
      <c r="AH92" s="67"/>
      <c r="AI92" s="67"/>
      <c r="AK92" s="72"/>
      <c r="AL92" s="72"/>
      <c r="AM92" s="72"/>
      <c r="AN92" s="72"/>
      <c r="AO92" s="30"/>
      <c r="AP92" s="30"/>
      <c r="AQ92" s="30"/>
    </row>
    <row r="93" spans="1:43">
      <c r="A93" s="70"/>
      <c r="B93" s="70"/>
      <c r="C93" s="72"/>
      <c r="D93" s="73"/>
      <c r="E93" s="70"/>
      <c r="F93" s="74"/>
      <c r="G93" s="74"/>
      <c r="H93" s="74"/>
      <c r="I93" s="74"/>
      <c r="J93" s="74"/>
      <c r="K93" s="74"/>
      <c r="L93" s="74"/>
      <c r="M93" s="66"/>
      <c r="N93" s="66"/>
      <c r="O93" s="66"/>
      <c r="P93" s="69"/>
      <c r="Q93" s="69"/>
      <c r="R93" s="69"/>
      <c r="S93" s="69"/>
      <c r="T93" s="69"/>
      <c r="U93" s="69"/>
      <c r="V93" s="69"/>
      <c r="W93" s="67"/>
      <c r="X93" s="67"/>
      <c r="Y93" s="67"/>
      <c r="AB93" s="69"/>
      <c r="AC93" s="69"/>
      <c r="AD93" s="69"/>
      <c r="AE93" s="69"/>
      <c r="AF93" s="69"/>
      <c r="AG93" s="67"/>
      <c r="AH93" s="67"/>
      <c r="AI93" s="67"/>
      <c r="AK93" s="72"/>
      <c r="AL93" s="72"/>
      <c r="AM93" s="72"/>
      <c r="AN93" s="72"/>
      <c r="AO93" s="30"/>
      <c r="AP93" s="30"/>
      <c r="AQ93" s="30"/>
    </row>
    <row r="94" spans="1:43">
      <c r="A94" s="70"/>
      <c r="B94" s="70"/>
      <c r="C94" s="72"/>
      <c r="D94" s="73"/>
      <c r="E94" s="70"/>
      <c r="F94" s="74"/>
      <c r="G94" s="74"/>
      <c r="H94" s="74"/>
      <c r="I94" s="74"/>
      <c r="J94" s="74"/>
      <c r="K94" s="74"/>
      <c r="L94" s="74"/>
      <c r="M94" s="66"/>
      <c r="N94" s="66"/>
      <c r="O94" s="66"/>
      <c r="P94" s="69"/>
      <c r="Q94" s="69"/>
      <c r="R94" s="69"/>
      <c r="S94" s="69"/>
      <c r="T94" s="69"/>
      <c r="U94" s="69"/>
      <c r="V94" s="69"/>
      <c r="W94" s="67"/>
      <c r="X94" s="67"/>
      <c r="Y94" s="67"/>
      <c r="AB94" s="69"/>
      <c r="AC94" s="69"/>
      <c r="AD94" s="69"/>
      <c r="AE94" s="69"/>
      <c r="AF94" s="69"/>
      <c r="AG94" s="67"/>
      <c r="AH94" s="67"/>
      <c r="AI94" s="67"/>
      <c r="AK94" s="72"/>
      <c r="AL94" s="72"/>
      <c r="AM94" s="72"/>
      <c r="AN94" s="72"/>
      <c r="AO94" s="30"/>
      <c r="AP94" s="30"/>
      <c r="AQ94" s="30"/>
    </row>
    <row r="95" spans="1:43">
      <c r="A95" s="70"/>
      <c r="B95" s="70"/>
      <c r="C95" s="72"/>
      <c r="D95" s="73"/>
      <c r="E95" s="70"/>
      <c r="F95" s="74"/>
      <c r="G95" s="74"/>
      <c r="H95" s="74"/>
      <c r="I95" s="74"/>
      <c r="J95" s="74"/>
      <c r="K95" s="74"/>
      <c r="L95" s="74"/>
      <c r="M95" s="66"/>
      <c r="N95" s="66"/>
      <c r="O95" s="66"/>
      <c r="P95" s="69"/>
      <c r="Q95" s="69"/>
      <c r="R95" s="69"/>
      <c r="S95" s="69"/>
      <c r="T95" s="69"/>
      <c r="U95" s="69"/>
      <c r="V95" s="69"/>
      <c r="W95" s="67"/>
      <c r="X95" s="67"/>
      <c r="Y95" s="67"/>
      <c r="AB95" s="69"/>
      <c r="AC95" s="69"/>
      <c r="AD95" s="69"/>
      <c r="AE95" s="69"/>
      <c r="AF95" s="69"/>
      <c r="AG95" s="67"/>
      <c r="AH95" s="67"/>
      <c r="AI95" s="67"/>
      <c r="AK95" s="72"/>
      <c r="AL95" s="72"/>
      <c r="AM95" s="72"/>
      <c r="AN95" s="72"/>
      <c r="AO95" s="30"/>
      <c r="AP95" s="30"/>
      <c r="AQ95" s="30"/>
    </row>
    <row r="96" spans="1:43">
      <c r="A96" s="70"/>
      <c r="B96" s="70"/>
      <c r="C96" s="72"/>
      <c r="D96" s="73"/>
      <c r="E96" s="70"/>
      <c r="F96" s="74"/>
      <c r="G96" s="74"/>
      <c r="H96" s="74"/>
      <c r="I96" s="74"/>
      <c r="J96" s="74"/>
      <c r="K96" s="74"/>
      <c r="L96" s="74"/>
      <c r="M96" s="66"/>
      <c r="N96" s="66"/>
      <c r="O96" s="66"/>
      <c r="P96" s="69"/>
      <c r="Q96" s="69"/>
      <c r="R96" s="69"/>
      <c r="S96" s="69"/>
      <c r="T96" s="69"/>
      <c r="U96" s="69"/>
      <c r="V96" s="69"/>
      <c r="W96" s="67"/>
      <c r="X96" s="67"/>
      <c r="Y96" s="67"/>
      <c r="AB96" s="69"/>
      <c r="AC96" s="69"/>
      <c r="AD96" s="69"/>
      <c r="AE96" s="69"/>
      <c r="AF96" s="69"/>
      <c r="AG96" s="67"/>
      <c r="AH96" s="67"/>
      <c r="AI96" s="67"/>
      <c r="AK96" s="72"/>
      <c r="AL96" s="72"/>
      <c r="AM96" s="72"/>
      <c r="AN96" s="72"/>
      <c r="AO96" s="30"/>
      <c r="AP96" s="30"/>
      <c r="AQ96" s="30"/>
    </row>
    <row r="97" spans="1:43">
      <c r="A97" s="70"/>
      <c r="B97" s="70"/>
      <c r="C97" s="72"/>
      <c r="D97" s="73"/>
      <c r="E97" s="70"/>
      <c r="F97" s="74"/>
      <c r="G97" s="74"/>
      <c r="H97" s="74"/>
      <c r="I97" s="74"/>
      <c r="J97" s="74"/>
      <c r="K97" s="74"/>
      <c r="L97" s="74"/>
      <c r="M97" s="66"/>
      <c r="N97" s="66"/>
      <c r="O97" s="66"/>
      <c r="P97" s="69"/>
      <c r="Q97" s="69"/>
      <c r="R97" s="69"/>
      <c r="S97" s="69"/>
      <c r="T97" s="69"/>
      <c r="U97" s="69"/>
      <c r="V97" s="69"/>
      <c r="W97" s="67"/>
      <c r="X97" s="67"/>
      <c r="Y97" s="67"/>
      <c r="AB97" s="69"/>
      <c r="AC97" s="69"/>
      <c r="AD97" s="69"/>
      <c r="AE97" s="69"/>
      <c r="AF97" s="69"/>
      <c r="AG97" s="67"/>
      <c r="AH97" s="67"/>
      <c r="AI97" s="67"/>
      <c r="AK97" s="72"/>
      <c r="AL97" s="72"/>
      <c r="AM97" s="72"/>
      <c r="AN97" s="72"/>
      <c r="AO97" s="30"/>
      <c r="AP97" s="30"/>
      <c r="AQ97" s="30"/>
    </row>
    <row r="98" spans="1:43">
      <c r="A98" s="70"/>
      <c r="B98" s="70"/>
      <c r="C98" s="72"/>
      <c r="D98" s="73"/>
      <c r="E98" s="70"/>
      <c r="F98" s="74"/>
      <c r="G98" s="74"/>
      <c r="H98" s="74"/>
      <c r="I98" s="74"/>
      <c r="J98" s="74"/>
      <c r="K98" s="74"/>
      <c r="L98" s="74"/>
      <c r="M98" s="66"/>
      <c r="N98" s="66"/>
      <c r="O98" s="66"/>
      <c r="P98" s="69"/>
      <c r="Q98" s="69"/>
      <c r="R98" s="69"/>
      <c r="S98" s="69"/>
      <c r="T98" s="69"/>
      <c r="U98" s="69"/>
      <c r="V98" s="69"/>
      <c r="W98" s="67"/>
      <c r="X98" s="67"/>
      <c r="Y98" s="67"/>
      <c r="AB98" s="69"/>
      <c r="AC98" s="69"/>
      <c r="AD98" s="69"/>
      <c r="AE98" s="69"/>
      <c r="AF98" s="69"/>
      <c r="AG98" s="67"/>
      <c r="AH98" s="67"/>
      <c r="AI98" s="67"/>
      <c r="AK98" s="72"/>
      <c r="AL98" s="72"/>
      <c r="AM98" s="72"/>
      <c r="AN98" s="72"/>
      <c r="AO98" s="30"/>
      <c r="AP98" s="30"/>
      <c r="AQ98" s="30"/>
    </row>
    <row r="99" spans="1:43">
      <c r="A99" s="70"/>
      <c r="B99" s="70"/>
      <c r="C99" s="72"/>
      <c r="D99" s="73"/>
      <c r="E99" s="70"/>
      <c r="F99" s="74"/>
      <c r="G99" s="74"/>
      <c r="H99" s="74"/>
      <c r="I99" s="74"/>
      <c r="J99" s="74"/>
      <c r="K99" s="74"/>
      <c r="L99" s="74"/>
      <c r="M99" s="66"/>
      <c r="N99" s="66"/>
      <c r="O99" s="66"/>
      <c r="P99" s="69"/>
      <c r="Q99" s="69"/>
      <c r="R99" s="69"/>
      <c r="S99" s="69"/>
      <c r="T99" s="69"/>
      <c r="U99" s="69"/>
      <c r="V99" s="69"/>
      <c r="W99" s="67"/>
      <c r="X99" s="67"/>
      <c r="Y99" s="67"/>
      <c r="AB99" s="69"/>
      <c r="AC99" s="69"/>
      <c r="AD99" s="69"/>
      <c r="AE99" s="69"/>
      <c r="AF99" s="69"/>
      <c r="AG99" s="67"/>
      <c r="AH99" s="67"/>
      <c r="AI99" s="67"/>
      <c r="AK99" s="72"/>
      <c r="AL99" s="72"/>
      <c r="AM99" s="72"/>
      <c r="AN99" s="72"/>
      <c r="AO99" s="30"/>
      <c r="AP99" s="30"/>
      <c r="AQ99" s="30"/>
    </row>
    <row r="100" spans="1:43">
      <c r="A100" s="70"/>
      <c r="B100" s="70"/>
      <c r="C100" s="72"/>
      <c r="D100" s="73"/>
      <c r="E100" s="70"/>
      <c r="F100" s="74"/>
      <c r="G100" s="74"/>
      <c r="H100" s="74"/>
      <c r="I100" s="74"/>
      <c r="J100" s="74"/>
      <c r="K100" s="74"/>
      <c r="L100" s="74"/>
      <c r="M100" s="66"/>
      <c r="N100" s="66"/>
      <c r="O100" s="66"/>
      <c r="P100" s="69"/>
      <c r="Q100" s="69"/>
      <c r="R100" s="69"/>
      <c r="S100" s="69"/>
      <c r="T100" s="69"/>
      <c r="U100" s="69"/>
      <c r="V100" s="69"/>
      <c r="W100" s="67"/>
      <c r="X100" s="67"/>
      <c r="Y100" s="67"/>
      <c r="AB100" s="69"/>
      <c r="AC100" s="69"/>
      <c r="AD100" s="69"/>
      <c r="AE100" s="69"/>
      <c r="AF100" s="69"/>
      <c r="AG100" s="67"/>
      <c r="AH100" s="67"/>
      <c r="AI100" s="67"/>
      <c r="AK100" s="72"/>
      <c r="AL100" s="72"/>
      <c r="AM100" s="72"/>
      <c r="AN100" s="72"/>
      <c r="AO100" s="30"/>
      <c r="AP100" s="30"/>
      <c r="AQ100" s="30"/>
    </row>
    <row r="101" spans="1:43">
      <c r="A101" s="70"/>
      <c r="B101" s="70"/>
      <c r="C101" s="72"/>
      <c r="D101" s="73"/>
      <c r="E101" s="70"/>
      <c r="F101" s="74"/>
      <c r="G101" s="74"/>
      <c r="H101" s="74"/>
      <c r="I101" s="74"/>
      <c r="J101" s="74"/>
      <c r="K101" s="74"/>
      <c r="L101" s="74"/>
      <c r="M101" s="66"/>
      <c r="N101" s="66"/>
      <c r="O101" s="66"/>
      <c r="P101" s="69"/>
      <c r="Q101" s="69"/>
      <c r="R101" s="69"/>
      <c r="S101" s="69"/>
      <c r="T101" s="69"/>
      <c r="U101" s="69"/>
      <c r="V101" s="69"/>
      <c r="W101" s="67"/>
      <c r="X101" s="67"/>
      <c r="Y101" s="67"/>
      <c r="AB101" s="69"/>
      <c r="AC101" s="69"/>
      <c r="AD101" s="69"/>
      <c r="AE101" s="69"/>
      <c r="AF101" s="69"/>
      <c r="AG101" s="67"/>
      <c r="AH101" s="67"/>
      <c r="AI101" s="67"/>
      <c r="AK101" s="72"/>
      <c r="AL101" s="72"/>
      <c r="AM101" s="72"/>
      <c r="AN101" s="72"/>
      <c r="AO101" s="30"/>
      <c r="AP101" s="30"/>
      <c r="AQ101" s="30"/>
    </row>
    <row r="102" spans="1:43">
      <c r="A102" s="70"/>
      <c r="B102" s="70"/>
      <c r="C102" s="72"/>
      <c r="D102" s="73"/>
      <c r="E102" s="70"/>
      <c r="F102" s="74"/>
      <c r="G102" s="74"/>
      <c r="H102" s="74"/>
      <c r="I102" s="74"/>
      <c r="J102" s="74"/>
      <c r="K102" s="74"/>
      <c r="L102" s="74"/>
      <c r="M102" s="66"/>
      <c r="N102" s="66"/>
      <c r="O102" s="66"/>
      <c r="P102" s="69"/>
      <c r="Q102" s="69"/>
      <c r="R102" s="69"/>
      <c r="S102" s="69"/>
      <c r="T102" s="69"/>
      <c r="U102" s="69"/>
      <c r="V102" s="69"/>
      <c r="W102" s="67"/>
      <c r="X102" s="67"/>
      <c r="Y102" s="67"/>
      <c r="AB102" s="69"/>
      <c r="AC102" s="69"/>
      <c r="AD102" s="69"/>
      <c r="AE102" s="69"/>
      <c r="AF102" s="69"/>
      <c r="AG102" s="67"/>
      <c r="AH102" s="67"/>
      <c r="AI102" s="67"/>
      <c r="AK102" s="72"/>
      <c r="AL102" s="72"/>
      <c r="AM102" s="72"/>
      <c r="AN102" s="72"/>
      <c r="AO102" s="30"/>
      <c r="AP102" s="30"/>
      <c r="AQ102" s="30"/>
    </row>
    <row r="103" spans="1:43">
      <c r="A103" s="70"/>
      <c r="B103" s="70"/>
      <c r="C103" s="72"/>
      <c r="D103" s="73"/>
      <c r="E103" s="70"/>
      <c r="F103" s="74"/>
      <c r="G103" s="74"/>
      <c r="H103" s="74"/>
      <c r="I103" s="74"/>
      <c r="J103" s="74"/>
      <c r="K103" s="74"/>
      <c r="L103" s="74"/>
      <c r="M103" s="66"/>
      <c r="N103" s="66"/>
      <c r="O103" s="66"/>
      <c r="P103" s="69"/>
      <c r="Q103" s="69"/>
      <c r="R103" s="69"/>
      <c r="S103" s="69"/>
      <c r="T103" s="69"/>
      <c r="U103" s="69"/>
      <c r="V103" s="69"/>
      <c r="W103" s="67"/>
      <c r="X103" s="67"/>
      <c r="Y103" s="67"/>
      <c r="AB103" s="69"/>
      <c r="AC103" s="69"/>
      <c r="AD103" s="69"/>
      <c r="AE103" s="69"/>
      <c r="AF103" s="69"/>
      <c r="AG103" s="67"/>
      <c r="AH103" s="67"/>
      <c r="AI103" s="67"/>
      <c r="AK103" s="72"/>
      <c r="AL103" s="72"/>
      <c r="AM103" s="72"/>
      <c r="AN103" s="72"/>
      <c r="AO103" s="30"/>
      <c r="AP103" s="30"/>
      <c r="AQ103" s="30"/>
    </row>
    <row r="104" spans="1:43">
      <c r="A104" s="70"/>
      <c r="B104" s="70"/>
      <c r="C104" s="72"/>
      <c r="D104" s="73"/>
      <c r="E104" s="70"/>
      <c r="F104" s="74"/>
      <c r="G104" s="74"/>
      <c r="H104" s="74"/>
      <c r="I104" s="74"/>
      <c r="J104" s="74"/>
      <c r="K104" s="74"/>
      <c r="L104" s="74"/>
      <c r="M104" s="66"/>
      <c r="N104" s="66"/>
      <c r="O104" s="66"/>
      <c r="P104" s="69"/>
      <c r="Q104" s="69"/>
      <c r="R104" s="69"/>
      <c r="S104" s="69"/>
      <c r="T104" s="69"/>
      <c r="U104" s="69"/>
      <c r="V104" s="69"/>
      <c r="W104" s="67"/>
      <c r="X104" s="67"/>
      <c r="Y104" s="67"/>
      <c r="AB104" s="69"/>
      <c r="AC104" s="69"/>
      <c r="AD104" s="69"/>
      <c r="AE104" s="69"/>
      <c r="AF104" s="69"/>
      <c r="AG104" s="67"/>
      <c r="AH104" s="67"/>
      <c r="AI104" s="67"/>
      <c r="AK104" s="72"/>
      <c r="AL104" s="72"/>
      <c r="AM104" s="72"/>
      <c r="AN104" s="72"/>
      <c r="AO104" s="30"/>
      <c r="AP104" s="30"/>
      <c r="AQ104" s="30"/>
    </row>
    <row r="105" spans="1:43">
      <c r="A105" s="70"/>
      <c r="B105" s="70"/>
      <c r="C105" s="72"/>
      <c r="D105" s="73"/>
      <c r="E105" s="70"/>
      <c r="F105" s="74"/>
      <c r="G105" s="74"/>
      <c r="H105" s="74"/>
      <c r="I105" s="74"/>
      <c r="J105" s="74"/>
      <c r="K105" s="74"/>
      <c r="L105" s="74"/>
      <c r="M105" s="66"/>
      <c r="N105" s="66"/>
      <c r="O105" s="66"/>
      <c r="P105" s="69"/>
      <c r="Q105" s="69"/>
      <c r="R105" s="69"/>
      <c r="S105" s="69"/>
      <c r="T105" s="69"/>
      <c r="U105" s="69"/>
      <c r="V105" s="69"/>
      <c r="W105" s="67"/>
      <c r="X105" s="67"/>
      <c r="Y105" s="67"/>
      <c r="AB105" s="69"/>
      <c r="AC105" s="69"/>
      <c r="AD105" s="69"/>
      <c r="AE105" s="69"/>
      <c r="AF105" s="69"/>
      <c r="AG105" s="67"/>
      <c r="AH105" s="67"/>
      <c r="AI105" s="67"/>
      <c r="AK105" s="72"/>
      <c r="AL105" s="72"/>
      <c r="AM105" s="72"/>
      <c r="AN105" s="72"/>
      <c r="AO105" s="30"/>
      <c r="AP105" s="30"/>
      <c r="AQ105" s="30"/>
    </row>
    <row r="106" spans="1:43">
      <c r="A106" s="70"/>
      <c r="B106" s="70"/>
      <c r="C106" s="72"/>
      <c r="D106" s="73"/>
      <c r="E106" s="70"/>
      <c r="F106" s="74"/>
      <c r="G106" s="74"/>
      <c r="H106" s="74"/>
      <c r="I106" s="74"/>
      <c r="J106" s="74"/>
      <c r="K106" s="74"/>
      <c r="L106" s="74"/>
      <c r="M106" s="66"/>
      <c r="N106" s="66"/>
      <c r="O106" s="66"/>
      <c r="P106" s="69"/>
      <c r="Q106" s="69"/>
      <c r="R106" s="69"/>
      <c r="S106" s="69"/>
      <c r="T106" s="69"/>
      <c r="U106" s="69"/>
      <c r="V106" s="69"/>
      <c r="W106" s="67"/>
      <c r="X106" s="67"/>
      <c r="Y106" s="67"/>
      <c r="AB106" s="69"/>
      <c r="AC106" s="69"/>
      <c r="AD106" s="69"/>
      <c r="AE106" s="69"/>
      <c r="AF106" s="69"/>
      <c r="AG106" s="67"/>
      <c r="AH106" s="67"/>
      <c r="AI106" s="67"/>
      <c r="AK106" s="72"/>
      <c r="AL106" s="72"/>
      <c r="AM106" s="72"/>
      <c r="AN106" s="72"/>
      <c r="AO106" s="30"/>
      <c r="AP106" s="30"/>
      <c r="AQ106" s="30"/>
    </row>
    <row r="107" spans="1:43">
      <c r="A107" s="70"/>
      <c r="C107" s="72"/>
      <c r="E107" s="70"/>
      <c r="F107" s="74"/>
      <c r="G107" s="74"/>
      <c r="H107" s="74"/>
      <c r="I107" s="74"/>
      <c r="J107" s="74"/>
      <c r="K107" s="74"/>
      <c r="L107" s="74"/>
      <c r="M107" s="66"/>
      <c r="N107" s="66"/>
      <c r="O107" s="66"/>
      <c r="P107" s="69"/>
      <c r="Q107" s="69"/>
      <c r="R107" s="69"/>
      <c r="S107" s="69"/>
      <c r="T107" s="69"/>
      <c r="U107" s="69"/>
      <c r="V107" s="69"/>
      <c r="W107" s="67"/>
      <c r="X107" s="67"/>
      <c r="Y107" s="67"/>
      <c r="AB107" s="69"/>
      <c r="AC107" s="69"/>
      <c r="AD107" s="69"/>
      <c r="AE107" s="69"/>
      <c r="AF107" s="69"/>
      <c r="AG107" s="67"/>
      <c r="AH107" s="67"/>
      <c r="AI107" s="67"/>
      <c r="AK107" s="72"/>
      <c r="AL107" s="72"/>
      <c r="AM107" s="72"/>
      <c r="AN107" s="72"/>
      <c r="AO107" s="30"/>
      <c r="AP107" s="30"/>
      <c r="AQ107" s="30"/>
    </row>
  </sheetData>
  <sortState ref="C3:AU52">
    <sortCondition descending="1" ref="AR3:AR52"/>
  </sortState>
  <mergeCells count="5">
    <mergeCell ref="AK1:AQ1"/>
    <mergeCell ref="AS1:AU1"/>
    <mergeCell ref="F1:O1"/>
    <mergeCell ref="P1:Y1"/>
    <mergeCell ref="Z1:AI1"/>
  </mergeCells>
  <conditionalFormatting sqref="P3:Y56">
    <cfRule type="cellIs" dxfId="3" priority="14" operator="greaterThan">
      <formula>0.25</formula>
    </cfRule>
  </conditionalFormatting>
  <conditionalFormatting sqref="Z3:AI56">
    <cfRule type="cellIs" dxfId="2" priority="13" operator="greaterThan">
      <formula>0.6</formula>
    </cfRule>
  </conditionalFormatting>
  <conditionalFormatting sqref="AR3:AR53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Y3:AY7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4294967293" r:id="rId1"/>
  <ignoredErrors>
    <ignoredError sqref="AJ2:AQ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top50</vt:lpstr>
      <vt:lpstr>'top50'!analyza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Tunega</dc:creator>
  <cp:lastModifiedBy>tunega@gmail.com</cp:lastModifiedBy>
  <dcterms:created xsi:type="dcterms:W3CDTF">2012-04-25T17:42:07Z</dcterms:created>
  <dcterms:modified xsi:type="dcterms:W3CDTF">2018-08-02T14:24:07Z</dcterms:modified>
</cp:coreProperties>
</file>